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18级俄语" sheetId="7" r:id="rId1"/>
    <sheet name="2018级日语" sheetId="8" r:id="rId2"/>
    <sheet name="2018级英语" sheetId="9" r:id="rId3"/>
  </sheets>
  <calcPr calcId="144525"/>
</workbook>
</file>

<file path=xl/sharedStrings.xml><?xml version="1.0" encoding="utf-8"?>
<sst xmlns="http://schemas.openxmlformats.org/spreadsheetml/2006/main" count="152" uniqueCount="110">
  <si>
    <t>2018级俄语 2018-2019学年评奖评优成绩单</t>
  </si>
  <si>
    <t>序号</t>
  </si>
  <si>
    <t>学号</t>
  </si>
  <si>
    <t>姓名</t>
  </si>
  <si>
    <t>二外</t>
  </si>
  <si>
    <t>俄语语法学</t>
  </si>
  <si>
    <t>俄语语用学</t>
  </si>
  <si>
    <t>应用语言学</t>
  </si>
  <si>
    <t>跨文化交际学</t>
  </si>
  <si>
    <t>翻译理论与实践</t>
  </si>
  <si>
    <t>篇章修辞学</t>
  </si>
  <si>
    <t>俄罗斯历史文化</t>
  </si>
  <si>
    <t>加和1</t>
  </si>
  <si>
    <t>加权1</t>
  </si>
  <si>
    <t>俄语词汇学</t>
  </si>
  <si>
    <t>高级俄语实践</t>
  </si>
  <si>
    <t>俄罗斯文学选读</t>
  </si>
  <si>
    <t>高级口语</t>
  </si>
  <si>
    <t>中国特色社会主义理论与实践研究</t>
  </si>
  <si>
    <t>加和 2</t>
  </si>
  <si>
    <t>加权2</t>
  </si>
  <si>
    <t>马克思主义与社会科学方法论</t>
  </si>
  <si>
    <t>课程总分</t>
  </si>
  <si>
    <t>总学分</t>
  </si>
  <si>
    <t>平均分</t>
  </si>
  <si>
    <t>成绩的90%</t>
  </si>
  <si>
    <t>思政</t>
  </si>
  <si>
    <t>科研</t>
  </si>
  <si>
    <t>总分</t>
  </si>
  <si>
    <t>曲鑫</t>
  </si>
  <si>
    <t>马铎</t>
  </si>
  <si>
    <t>迟博文</t>
  </si>
  <si>
    <t>张戎萱</t>
  </si>
  <si>
    <t>赵冬梅</t>
  </si>
  <si>
    <t>2018级日语  2018-2019学年评奖评优成绩单</t>
  </si>
  <si>
    <t>日语语言学</t>
  </si>
  <si>
    <t>语言学研究方法</t>
  </si>
  <si>
    <t>语义学</t>
  </si>
  <si>
    <t>日语词汇学</t>
  </si>
  <si>
    <t>测试学</t>
  </si>
  <si>
    <t>社会语言学</t>
  </si>
  <si>
    <t>日语教学法</t>
  </si>
  <si>
    <t>日本文学作品选读</t>
  </si>
  <si>
    <t>日语古典语法</t>
  </si>
  <si>
    <t>篇章语言学</t>
  </si>
  <si>
    <t>赵晋</t>
  </si>
  <si>
    <t>马宁</t>
  </si>
  <si>
    <t>华瑶</t>
  </si>
  <si>
    <t>李晓钰</t>
  </si>
  <si>
    <t>靳涵冰</t>
  </si>
  <si>
    <t>姬喜静</t>
  </si>
  <si>
    <t>崔璐璐</t>
  </si>
  <si>
    <t>韩仲尧</t>
  </si>
  <si>
    <t>房方</t>
  </si>
  <si>
    <t>房雪灵</t>
  </si>
  <si>
    <t>周婷婷</t>
  </si>
  <si>
    <t>张晓鈺</t>
  </si>
  <si>
    <t>张慧艳</t>
  </si>
  <si>
    <t>吴凡</t>
  </si>
  <si>
    <t>陈曦</t>
  </si>
  <si>
    <t>曾子扬</t>
  </si>
  <si>
    <t>刘欢</t>
  </si>
  <si>
    <t>2018级英语  2018-2019学年评奖评优成绩单</t>
  </si>
  <si>
    <t>现代英语语言学</t>
  </si>
  <si>
    <t>语言学研究方法及学术写作</t>
  </si>
  <si>
    <t>跨文化交际</t>
  </si>
  <si>
    <t>句法学</t>
  </si>
  <si>
    <t>语料库语言学</t>
  </si>
  <si>
    <t>语用学</t>
  </si>
  <si>
    <t>二语习得</t>
  </si>
  <si>
    <t>英美文学选读</t>
  </si>
  <si>
    <t>王玲</t>
  </si>
  <si>
    <t>田捧</t>
  </si>
  <si>
    <t>武丽苹</t>
  </si>
  <si>
    <t>蒯洋</t>
  </si>
  <si>
    <t>苗艺</t>
  </si>
  <si>
    <t>柯怡</t>
  </si>
  <si>
    <t>米佳星</t>
  </si>
  <si>
    <t>王悦</t>
  </si>
  <si>
    <t>李欣睿</t>
  </si>
  <si>
    <t>郑舒予</t>
  </si>
  <si>
    <t>金丹丹</t>
  </si>
  <si>
    <t>王亚南</t>
  </si>
  <si>
    <t>王鑫月</t>
  </si>
  <si>
    <t>张鑫鹏</t>
  </si>
  <si>
    <t>白璐</t>
  </si>
  <si>
    <t>刘彤</t>
  </si>
  <si>
    <t>孙特淇</t>
  </si>
  <si>
    <t>李嘉豪</t>
  </si>
  <si>
    <t>顾继敏</t>
  </si>
  <si>
    <t>张玥</t>
  </si>
  <si>
    <t>李佳琦</t>
  </si>
  <si>
    <t>杨惠津</t>
  </si>
  <si>
    <t>郭晓晶</t>
  </si>
  <si>
    <t>李志倩</t>
  </si>
  <si>
    <t>庄红梅</t>
  </si>
  <si>
    <t>张亚萍</t>
  </si>
  <si>
    <t>王天钰</t>
  </si>
  <si>
    <t>郭秋月</t>
  </si>
  <si>
    <t>张媛</t>
  </si>
  <si>
    <t>陈琦</t>
  </si>
  <si>
    <t>王芸</t>
  </si>
  <si>
    <t>王乃卉</t>
  </si>
  <si>
    <t>刘畅</t>
  </si>
  <si>
    <t>陈玲</t>
  </si>
  <si>
    <t>黄安安</t>
  </si>
  <si>
    <t>李梦梦</t>
  </si>
  <si>
    <t>李俊杰</t>
  </si>
  <si>
    <t>曲鸣</t>
  </si>
  <si>
    <t>丁孝丽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</si>
</sst>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0"/>
      <color indexed="8"/>
      <name val="微软雅黑"/>
      <charset val="134"/>
    </font>
    <font>
      <sz val="10"/>
      <name val="微软雅黑"/>
      <charset val="134"/>
    </font>
    <font>
      <b/>
      <sz val="11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3" borderId="11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31" fillId="9" borderId="12" applyNumberFormat="0" applyAlignment="0" applyProtection="0">
      <alignment vertical="center"/>
    </xf>
    <xf numFmtId="0" fontId="17" fillId="9" borderId="7" applyNumberFormat="0" applyAlignment="0" applyProtection="0">
      <alignment vertical="center"/>
    </xf>
    <xf numFmtId="0" fontId="27" fillId="21" borderId="10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58">
    <xf numFmtId="0" fontId="0" fillId="0" borderId="0" xfId="0">
      <alignment vertical="center"/>
    </xf>
    <xf numFmtId="0" fontId="0" fillId="2" borderId="0" xfId="0" applyFill="1" applyAlignment="1">
      <alignment vertical="center" wrapText="1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 wrapText="1"/>
    </xf>
    <xf numFmtId="0" fontId="0" fillId="2" borderId="1" xfId="0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2" borderId="1" xfId="0" applyNumberFormat="1" applyFont="1" applyFill="1" applyBorder="1" applyAlignment="1" applyProtection="1">
      <alignment horizontal="center" vertical="top" wrapText="1"/>
    </xf>
    <xf numFmtId="49" fontId="8" fillId="0" borderId="1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top"/>
    </xf>
    <xf numFmtId="0" fontId="3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textRotation="255" wrapText="1"/>
    </xf>
    <xf numFmtId="0" fontId="7" fillId="2" borderId="1" xfId="0" applyFont="1" applyFill="1" applyBorder="1" applyAlignment="1">
      <alignment horizontal="center" vertical="center" textRotation="255" wrapText="1"/>
    </xf>
    <xf numFmtId="0" fontId="3" fillId="3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center" vertical="center" textRotation="255"/>
    </xf>
    <xf numFmtId="0" fontId="5" fillId="2" borderId="1" xfId="0" applyFont="1" applyFill="1" applyBorder="1" applyAlignment="1">
      <alignment vertical="center" textRotation="255" wrapText="1"/>
    </xf>
    <xf numFmtId="0" fontId="5" fillId="2" borderId="1" xfId="0" applyFont="1" applyFill="1" applyBorder="1" applyAlignment="1">
      <alignment horizontal="center" vertical="center" textRotation="255" wrapText="1"/>
    </xf>
    <xf numFmtId="0" fontId="0" fillId="0" borderId="1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255"/>
    </xf>
    <xf numFmtId="0" fontId="7" fillId="2" borderId="1" xfId="0" applyFont="1" applyFill="1" applyBorder="1" applyAlignment="1">
      <alignment horizontal="center" vertical="center" textRotation="255"/>
    </xf>
    <xf numFmtId="0" fontId="9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textRotation="255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center" vertical="center" textRotation="255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B8"/>
  <sheetViews>
    <sheetView tabSelected="1" workbookViewId="0">
      <selection activeCell="AE14" sqref="AE14"/>
    </sheetView>
  </sheetViews>
  <sheetFormatPr defaultColWidth="9" defaultRowHeight="13.5" outlineLevelRow="7"/>
  <cols>
    <col min="1" max="1" width="7.5" style="46" customWidth="1"/>
    <col min="2" max="2" width="11.25" style="46" customWidth="1"/>
    <col min="3" max="3" width="6.25" style="46" customWidth="1"/>
    <col min="4" max="4" width="3.5" style="38" customWidth="1"/>
    <col min="5" max="7" width="3.5" style="46" customWidth="1"/>
    <col min="8" max="8" width="4.375" style="47" customWidth="1"/>
    <col min="9" max="10" width="4.875" style="47" customWidth="1"/>
    <col min="11" max="11" width="3.5" style="47" customWidth="1"/>
    <col min="12" max="12" width="5.125" style="47" customWidth="1"/>
    <col min="13" max="13" width="5.875" style="47" customWidth="1"/>
    <col min="14" max="15" width="3.5" style="47" customWidth="1"/>
    <col min="16" max="16" width="5" style="47" customWidth="1"/>
    <col min="17" max="19" width="3.5" style="47" customWidth="1"/>
    <col min="20" max="20" width="6" style="47" customWidth="1"/>
    <col min="21" max="21" width="3.5" style="47" customWidth="1"/>
    <col min="22" max="22" width="5.125" style="47" customWidth="1"/>
    <col min="23" max="23" width="4.625" style="47" customWidth="1"/>
    <col min="24" max="25" width="12.625" style="46"/>
    <col min="26" max="26" width="4.875" style="46" customWidth="1"/>
    <col min="27" max="27" width="4.5" style="46" customWidth="1"/>
    <col min="28" max="28" width="12.625" style="46"/>
    <col min="29" max="16384" width="9" style="46"/>
  </cols>
  <sheetData>
    <row r="1" ht="32.25" customHeight="1" spans="1:28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</row>
    <row r="2" ht="211.5" customHeight="1" spans="1:28">
      <c r="A2" s="48" t="s">
        <v>1</v>
      </c>
      <c r="B2" s="49" t="s">
        <v>2</v>
      </c>
      <c r="C2" s="49" t="s">
        <v>3</v>
      </c>
      <c r="D2" s="41" t="s">
        <v>4</v>
      </c>
      <c r="E2" s="49" t="s">
        <v>5</v>
      </c>
      <c r="F2" s="49" t="s">
        <v>6</v>
      </c>
      <c r="G2" s="49" t="s">
        <v>7</v>
      </c>
      <c r="H2" s="50" t="s">
        <v>8</v>
      </c>
      <c r="I2" s="50" t="s">
        <v>9</v>
      </c>
      <c r="J2" s="50" t="s">
        <v>10</v>
      </c>
      <c r="K2" s="50" t="s">
        <v>11</v>
      </c>
      <c r="L2" s="12" t="s">
        <v>12</v>
      </c>
      <c r="M2" s="25" t="s">
        <v>13</v>
      </c>
      <c r="N2" s="50" t="s">
        <v>14</v>
      </c>
      <c r="O2" s="50" t="s">
        <v>15</v>
      </c>
      <c r="P2" s="50" t="s">
        <v>16</v>
      </c>
      <c r="Q2" s="50" t="s">
        <v>17</v>
      </c>
      <c r="R2" s="50" t="s">
        <v>18</v>
      </c>
      <c r="S2" s="26" t="s">
        <v>19</v>
      </c>
      <c r="T2" s="30" t="s">
        <v>20</v>
      </c>
      <c r="U2" s="54" t="s">
        <v>21</v>
      </c>
      <c r="V2" s="42" t="s">
        <v>22</v>
      </c>
      <c r="W2" s="50" t="s">
        <v>23</v>
      </c>
      <c r="X2" s="31" t="s">
        <v>24</v>
      </c>
      <c r="Y2" s="32" t="s">
        <v>25</v>
      </c>
      <c r="Z2" s="32" t="s">
        <v>26</v>
      </c>
      <c r="AA2" s="32" t="s">
        <v>27</v>
      </c>
      <c r="AB2" s="32" t="s">
        <v>28</v>
      </c>
    </row>
    <row r="3" ht="18.75" customHeight="1" spans="1:28">
      <c r="A3" s="48"/>
      <c r="B3" s="49"/>
      <c r="C3" s="49"/>
      <c r="D3" s="41">
        <v>3</v>
      </c>
      <c r="E3" s="49">
        <v>3</v>
      </c>
      <c r="F3" s="49">
        <v>3</v>
      </c>
      <c r="G3" s="49">
        <v>3</v>
      </c>
      <c r="H3" s="50">
        <v>3</v>
      </c>
      <c r="I3" s="50">
        <v>3</v>
      </c>
      <c r="J3" s="50">
        <v>3</v>
      </c>
      <c r="K3" s="50">
        <v>3</v>
      </c>
      <c r="L3" s="12"/>
      <c r="M3" s="25"/>
      <c r="N3" s="50">
        <v>2</v>
      </c>
      <c r="O3" s="50">
        <v>2</v>
      </c>
      <c r="P3" s="50">
        <v>2</v>
      </c>
      <c r="Q3" s="50">
        <v>2</v>
      </c>
      <c r="R3" s="50">
        <v>2</v>
      </c>
      <c r="S3" s="26"/>
      <c r="T3" s="30"/>
      <c r="U3" s="50">
        <v>1</v>
      </c>
      <c r="V3" s="42"/>
      <c r="W3" s="55"/>
      <c r="X3" s="31"/>
      <c r="Y3" s="32"/>
      <c r="Z3" s="32"/>
      <c r="AA3" s="32"/>
      <c r="AB3" s="32"/>
    </row>
    <row r="4" ht="16.5" spans="1:28">
      <c r="A4" s="34">
        <v>1</v>
      </c>
      <c r="B4" s="51">
        <v>2018812038</v>
      </c>
      <c r="C4" s="52" t="s">
        <v>29</v>
      </c>
      <c r="D4" s="37">
        <v>77</v>
      </c>
      <c r="E4" s="34">
        <v>87</v>
      </c>
      <c r="F4" s="34">
        <v>88</v>
      </c>
      <c r="G4" s="34">
        <v>93</v>
      </c>
      <c r="H4" s="53">
        <v>93</v>
      </c>
      <c r="I4" s="53">
        <v>86</v>
      </c>
      <c r="J4" s="53">
        <v>90</v>
      </c>
      <c r="K4" s="53">
        <v>97</v>
      </c>
      <c r="L4" s="53">
        <f>SUM(D4:K4)</f>
        <v>711</v>
      </c>
      <c r="M4" s="53">
        <f>L4*3</f>
        <v>2133</v>
      </c>
      <c r="N4" s="53">
        <v>86</v>
      </c>
      <c r="O4" s="53">
        <v>91</v>
      </c>
      <c r="P4" s="53">
        <v>93</v>
      </c>
      <c r="Q4" s="53">
        <v>91</v>
      </c>
      <c r="R4" s="53">
        <v>87</v>
      </c>
      <c r="S4" s="53">
        <f>SUM(N4:R4)</f>
        <v>448</v>
      </c>
      <c r="T4" s="53">
        <f>S4*3</f>
        <v>1344</v>
      </c>
      <c r="U4" s="53">
        <v>86</v>
      </c>
      <c r="V4" s="53">
        <f>M4+T4+U4</f>
        <v>3563</v>
      </c>
      <c r="W4" s="53">
        <v>35</v>
      </c>
      <c r="X4" s="56">
        <f>V4/W4</f>
        <v>101.8</v>
      </c>
      <c r="Y4" s="57">
        <f>X4*0.9</f>
        <v>91.62</v>
      </c>
      <c r="Z4" s="34">
        <v>6</v>
      </c>
      <c r="AA4" s="34">
        <v>0</v>
      </c>
      <c r="AB4" s="34">
        <f>SUM(Y4:AA4)</f>
        <v>97.62</v>
      </c>
    </row>
    <row r="5" ht="16.5" spans="1:28">
      <c r="A5" s="34">
        <v>2</v>
      </c>
      <c r="B5" s="14">
        <v>2018812033</v>
      </c>
      <c r="C5" s="43" t="s">
        <v>30</v>
      </c>
      <c r="D5" s="37">
        <v>64</v>
      </c>
      <c r="E5" s="34">
        <v>82</v>
      </c>
      <c r="F5" s="34">
        <v>87</v>
      </c>
      <c r="G5" s="34">
        <v>94</v>
      </c>
      <c r="H5" s="53">
        <v>93</v>
      </c>
      <c r="I5" s="53">
        <v>89</v>
      </c>
      <c r="J5" s="53">
        <v>90</v>
      </c>
      <c r="K5" s="53">
        <v>90</v>
      </c>
      <c r="L5" s="53">
        <f>SUM(D5:K5)</f>
        <v>689</v>
      </c>
      <c r="M5" s="53">
        <f>L5*3</f>
        <v>2067</v>
      </c>
      <c r="N5" s="53">
        <v>86</v>
      </c>
      <c r="O5" s="53">
        <v>93</v>
      </c>
      <c r="P5" s="53">
        <v>93</v>
      </c>
      <c r="Q5" s="53">
        <v>89</v>
      </c>
      <c r="R5" s="53">
        <v>87</v>
      </c>
      <c r="S5" s="53">
        <f>SUM(N5:R5)</f>
        <v>448</v>
      </c>
      <c r="T5" s="53">
        <f>S5*3</f>
        <v>1344</v>
      </c>
      <c r="U5" s="53">
        <v>83</v>
      </c>
      <c r="V5" s="53">
        <f>M5+T5+U5</f>
        <v>3494</v>
      </c>
      <c r="W5" s="53">
        <v>35</v>
      </c>
      <c r="X5" s="56">
        <f>V5/W5</f>
        <v>99.8285714285714</v>
      </c>
      <c r="Y5" s="57">
        <f>X5*0.9</f>
        <v>89.8457142857143</v>
      </c>
      <c r="Z5" s="34">
        <v>6</v>
      </c>
      <c r="AA5" s="34">
        <v>0</v>
      </c>
      <c r="AB5" s="34">
        <f>SUM(Y5:AA5)</f>
        <v>95.8457142857143</v>
      </c>
    </row>
    <row r="6" s="46" customFormat="1" ht="16.5" spans="1:28">
      <c r="A6" s="34">
        <v>3</v>
      </c>
      <c r="B6" s="14">
        <v>2018812006</v>
      </c>
      <c r="C6" s="43" t="s">
        <v>31</v>
      </c>
      <c r="D6" s="37">
        <v>71</v>
      </c>
      <c r="E6" s="34">
        <v>80</v>
      </c>
      <c r="F6" s="34">
        <v>90</v>
      </c>
      <c r="G6" s="34">
        <v>91</v>
      </c>
      <c r="H6" s="53">
        <v>94</v>
      </c>
      <c r="I6" s="53">
        <v>85</v>
      </c>
      <c r="J6" s="53">
        <v>88</v>
      </c>
      <c r="K6" s="53">
        <v>94</v>
      </c>
      <c r="L6" s="53">
        <f>SUM(D6:K6)</f>
        <v>693</v>
      </c>
      <c r="M6" s="53">
        <f>L6*3</f>
        <v>2079</v>
      </c>
      <c r="N6" s="53">
        <v>88</v>
      </c>
      <c r="O6" s="53">
        <v>90</v>
      </c>
      <c r="P6" s="53">
        <v>92</v>
      </c>
      <c r="Q6" s="53">
        <v>87</v>
      </c>
      <c r="R6" s="53">
        <v>79</v>
      </c>
      <c r="S6" s="53">
        <f>SUM(N6:R6)</f>
        <v>436</v>
      </c>
      <c r="T6" s="53">
        <f>S6*3</f>
        <v>1308</v>
      </c>
      <c r="U6" s="53">
        <v>86</v>
      </c>
      <c r="V6" s="53">
        <f>M6+T6+U6</f>
        <v>3473</v>
      </c>
      <c r="W6" s="53">
        <v>35</v>
      </c>
      <c r="X6" s="56">
        <f>V6/W6</f>
        <v>99.2285714285714</v>
      </c>
      <c r="Y6" s="57">
        <f>X6*0.9</f>
        <v>89.3057142857143</v>
      </c>
      <c r="Z6" s="57">
        <v>6</v>
      </c>
      <c r="AA6" s="57">
        <v>0</v>
      </c>
      <c r="AB6" s="57">
        <f>SUM(Y6:AA6)</f>
        <v>95.3057142857143</v>
      </c>
    </row>
    <row r="7" ht="16.5" spans="1:28">
      <c r="A7" s="34">
        <v>4</v>
      </c>
      <c r="B7" s="14">
        <v>2018812052</v>
      </c>
      <c r="C7" s="43" t="s">
        <v>32</v>
      </c>
      <c r="D7" s="37">
        <v>72</v>
      </c>
      <c r="E7" s="34">
        <v>82</v>
      </c>
      <c r="F7" s="34">
        <v>85</v>
      </c>
      <c r="G7" s="34">
        <v>92</v>
      </c>
      <c r="H7" s="53">
        <v>94</v>
      </c>
      <c r="I7" s="53">
        <v>88</v>
      </c>
      <c r="J7" s="53">
        <v>88</v>
      </c>
      <c r="K7" s="53">
        <v>95</v>
      </c>
      <c r="L7" s="53">
        <f>SUM(D7:K7)</f>
        <v>696</v>
      </c>
      <c r="M7" s="53">
        <f>L7*3</f>
        <v>2088</v>
      </c>
      <c r="N7" s="53">
        <v>84</v>
      </c>
      <c r="O7" s="53">
        <v>91</v>
      </c>
      <c r="P7" s="53">
        <v>90</v>
      </c>
      <c r="Q7" s="53">
        <v>90</v>
      </c>
      <c r="R7" s="53">
        <v>79</v>
      </c>
      <c r="S7" s="53">
        <f>SUM(N7:R7)</f>
        <v>434</v>
      </c>
      <c r="T7" s="53">
        <f>S7*3</f>
        <v>1302</v>
      </c>
      <c r="U7" s="53">
        <v>83</v>
      </c>
      <c r="V7" s="53">
        <f>M7+T7+U7</f>
        <v>3473</v>
      </c>
      <c r="W7" s="53">
        <v>35</v>
      </c>
      <c r="X7" s="56">
        <f>V7/W7</f>
        <v>99.2285714285714</v>
      </c>
      <c r="Y7" s="57">
        <f>X7*0.9</f>
        <v>89.3057142857143</v>
      </c>
      <c r="Z7" s="34">
        <v>6</v>
      </c>
      <c r="AA7" s="34">
        <v>0</v>
      </c>
      <c r="AB7" s="34">
        <f>SUM(Y7:AA7)</f>
        <v>95.3057142857143</v>
      </c>
    </row>
    <row r="8" ht="16.5" spans="1:28">
      <c r="A8" s="34">
        <v>5</v>
      </c>
      <c r="B8" s="51">
        <v>2018812058</v>
      </c>
      <c r="C8" s="43" t="s">
        <v>33</v>
      </c>
      <c r="D8" s="37">
        <v>65</v>
      </c>
      <c r="E8" s="34">
        <v>86</v>
      </c>
      <c r="F8" s="34">
        <v>84</v>
      </c>
      <c r="G8" s="34">
        <v>90</v>
      </c>
      <c r="H8" s="53">
        <v>92</v>
      </c>
      <c r="I8" s="53">
        <v>87</v>
      </c>
      <c r="J8" s="53">
        <v>92</v>
      </c>
      <c r="K8" s="53">
        <v>94</v>
      </c>
      <c r="L8" s="53">
        <f>SUM(D8:K8)</f>
        <v>690</v>
      </c>
      <c r="M8" s="53">
        <f>L8*3</f>
        <v>2070</v>
      </c>
      <c r="N8" s="53">
        <v>85</v>
      </c>
      <c r="O8" s="53">
        <v>90</v>
      </c>
      <c r="P8" s="53">
        <v>91</v>
      </c>
      <c r="Q8" s="53">
        <v>85</v>
      </c>
      <c r="R8" s="53">
        <v>78</v>
      </c>
      <c r="S8" s="53">
        <f>SUM(N8:R8)</f>
        <v>429</v>
      </c>
      <c r="T8" s="53">
        <f>S8*3</f>
        <v>1287</v>
      </c>
      <c r="U8" s="53">
        <v>83</v>
      </c>
      <c r="V8" s="53">
        <f>M8+T8+U8</f>
        <v>3440</v>
      </c>
      <c r="W8" s="53">
        <v>35</v>
      </c>
      <c r="X8" s="56">
        <f>V8/W8</f>
        <v>98.2857142857143</v>
      </c>
      <c r="Y8" s="57">
        <f>X8*0.9</f>
        <v>88.4571428571429</v>
      </c>
      <c r="Z8" s="34">
        <v>6</v>
      </c>
      <c r="AA8" s="34">
        <v>0</v>
      </c>
      <c r="AB8" s="34">
        <f>SUM(Y8:AA8)</f>
        <v>94.4571428571429</v>
      </c>
    </row>
  </sheetData>
  <sortState ref="B5:AB8">
    <sortCondition ref="AB5:AB8" descending="1"/>
  </sortState>
  <mergeCells count="15">
    <mergeCell ref="A1:AB1"/>
    <mergeCell ref="A2:A3"/>
    <mergeCell ref="B2:B3"/>
    <mergeCell ref="C2:C3"/>
    <mergeCell ref="L2:L3"/>
    <mergeCell ref="M2:M3"/>
    <mergeCell ref="S2:S3"/>
    <mergeCell ref="T2:T3"/>
    <mergeCell ref="V2:V3"/>
    <mergeCell ref="W2:W3"/>
    <mergeCell ref="X2:X3"/>
    <mergeCell ref="Y2:Y3"/>
    <mergeCell ref="Z2:Z3"/>
    <mergeCell ref="AA2:AA3"/>
    <mergeCell ref="AB2:AB3"/>
  </mergeCells>
  <pageMargins left="0" right="0.118110236220472" top="0.748031496062992" bottom="0.748031496062992" header="0.31496062992126" footer="0.31496062992126"/>
  <pageSetup paperSize="9" scale="8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D20"/>
  <sheetViews>
    <sheetView workbookViewId="0">
      <selection activeCell="AE1" sqref="AE$1:AE$1048576"/>
    </sheetView>
  </sheetViews>
  <sheetFormatPr defaultColWidth="9" defaultRowHeight="13.5"/>
  <cols>
    <col min="1" max="1" width="9" style="8"/>
    <col min="2" max="2" width="11.625" style="8" customWidth="1"/>
    <col min="3" max="3" width="7.125" style="8" customWidth="1"/>
    <col min="4" max="4" width="3.5" style="38" customWidth="1"/>
    <col min="5" max="10" width="3.5" style="8" customWidth="1"/>
    <col min="11" max="11" width="6.25" style="8" customWidth="1"/>
    <col min="12" max="12" width="8.875" style="8" customWidth="1"/>
    <col min="13" max="20" width="3.5" style="7" customWidth="1"/>
    <col min="21" max="21" width="4.625" style="7" customWidth="1"/>
    <col min="22" max="22" width="9.875" style="7" customWidth="1"/>
    <col min="23" max="23" width="3.5" style="7" customWidth="1"/>
    <col min="24" max="24" width="6" style="7" customWidth="1"/>
    <col min="25" max="25" width="4.375" style="8" customWidth="1"/>
    <col min="26" max="27" width="12.625" style="8"/>
    <col min="28" max="28" width="5.875" style="8" customWidth="1"/>
    <col min="29" max="29" width="5.25" style="8" customWidth="1"/>
    <col min="30" max="30" width="12.625" style="8"/>
    <col min="31" max="16384" width="9" style="8"/>
  </cols>
  <sheetData>
    <row r="1" ht="30.75" customHeight="1" spans="1:30">
      <c r="A1" s="39" t="s">
        <v>34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ht="204" spans="1:30">
      <c r="A2" s="13" t="s">
        <v>1</v>
      </c>
      <c r="B2" s="40" t="s">
        <v>2</v>
      </c>
      <c r="C2" s="31" t="s">
        <v>3</v>
      </c>
      <c r="D2" s="41" t="s">
        <v>4</v>
      </c>
      <c r="E2" s="31" t="s">
        <v>35</v>
      </c>
      <c r="F2" s="31" t="s">
        <v>7</v>
      </c>
      <c r="G2" s="31" t="s">
        <v>36</v>
      </c>
      <c r="H2" s="42" t="s">
        <v>9</v>
      </c>
      <c r="I2" s="31" t="s">
        <v>8</v>
      </c>
      <c r="J2" s="31" t="s">
        <v>37</v>
      </c>
      <c r="K2" s="12" t="s">
        <v>12</v>
      </c>
      <c r="L2" s="25" t="s">
        <v>13</v>
      </c>
      <c r="M2" s="42" t="s">
        <v>38</v>
      </c>
      <c r="N2" s="42" t="s">
        <v>39</v>
      </c>
      <c r="O2" s="42" t="s">
        <v>40</v>
      </c>
      <c r="P2" s="42" t="s">
        <v>41</v>
      </c>
      <c r="Q2" s="42" t="s">
        <v>42</v>
      </c>
      <c r="R2" s="42" t="s">
        <v>43</v>
      </c>
      <c r="S2" s="42" t="s">
        <v>44</v>
      </c>
      <c r="T2" s="42" t="s">
        <v>18</v>
      </c>
      <c r="U2" s="26" t="s">
        <v>19</v>
      </c>
      <c r="V2" s="30" t="s">
        <v>20</v>
      </c>
      <c r="W2" s="44" t="s">
        <v>21</v>
      </c>
      <c r="X2" s="42" t="s">
        <v>22</v>
      </c>
      <c r="Y2" s="31" t="s">
        <v>23</v>
      </c>
      <c r="Z2" s="31" t="s">
        <v>24</v>
      </c>
      <c r="AA2" s="32" t="s">
        <v>25</v>
      </c>
      <c r="AB2" s="32" t="s">
        <v>26</v>
      </c>
      <c r="AC2" s="32" t="s">
        <v>27</v>
      </c>
      <c r="AD2" s="32" t="s">
        <v>28</v>
      </c>
    </row>
    <row r="3" spans="1:30">
      <c r="A3" s="13"/>
      <c r="B3" s="40"/>
      <c r="C3" s="31"/>
      <c r="D3" s="41">
        <v>3</v>
      </c>
      <c r="E3" s="31">
        <v>3</v>
      </c>
      <c r="F3" s="31">
        <v>3</v>
      </c>
      <c r="G3" s="31">
        <v>3</v>
      </c>
      <c r="H3" s="31">
        <v>3</v>
      </c>
      <c r="I3" s="31">
        <v>3</v>
      </c>
      <c r="J3" s="31">
        <v>3</v>
      </c>
      <c r="K3" s="12"/>
      <c r="L3" s="25"/>
      <c r="M3" s="42">
        <v>2</v>
      </c>
      <c r="N3" s="42">
        <v>2</v>
      </c>
      <c r="O3" s="42">
        <v>2</v>
      </c>
      <c r="P3" s="42">
        <v>2</v>
      </c>
      <c r="Q3" s="42">
        <v>2</v>
      </c>
      <c r="R3" s="42">
        <v>2</v>
      </c>
      <c r="S3" s="42">
        <v>2</v>
      </c>
      <c r="T3" s="42">
        <v>2</v>
      </c>
      <c r="U3" s="26"/>
      <c r="V3" s="30"/>
      <c r="W3" s="42">
        <v>1</v>
      </c>
      <c r="X3" s="42"/>
      <c r="Y3" s="34"/>
      <c r="Z3" s="31"/>
      <c r="AA3" s="32"/>
      <c r="AB3" s="32"/>
      <c r="AC3" s="32"/>
      <c r="AD3" s="32"/>
    </row>
    <row r="4" ht="16.5" spans="1:30">
      <c r="A4" s="13">
        <v>1</v>
      </c>
      <c r="B4" s="43">
        <v>2018812059</v>
      </c>
      <c r="C4" s="43" t="s">
        <v>45</v>
      </c>
      <c r="D4" s="37">
        <v>77</v>
      </c>
      <c r="E4" s="13">
        <v>96</v>
      </c>
      <c r="F4" s="13">
        <v>94</v>
      </c>
      <c r="G4" s="13">
        <v>93</v>
      </c>
      <c r="H4" s="13">
        <v>97</v>
      </c>
      <c r="I4" s="13">
        <v>90</v>
      </c>
      <c r="J4" s="13">
        <v>94</v>
      </c>
      <c r="K4" s="13">
        <f>SUM(D4:J4)</f>
        <v>641</v>
      </c>
      <c r="L4" s="13">
        <f>K4*3</f>
        <v>1923</v>
      </c>
      <c r="M4" s="22">
        <v>95</v>
      </c>
      <c r="N4" s="22">
        <v>95</v>
      </c>
      <c r="O4" s="22">
        <v>83</v>
      </c>
      <c r="P4" s="22">
        <v>96</v>
      </c>
      <c r="Q4" s="22">
        <v>93</v>
      </c>
      <c r="R4" s="22">
        <v>90</v>
      </c>
      <c r="S4" s="22">
        <v>92</v>
      </c>
      <c r="T4" s="22">
        <v>87</v>
      </c>
      <c r="U4" s="22">
        <f>SUM(M4:T4)</f>
        <v>731</v>
      </c>
      <c r="V4" s="22">
        <f>U4*2</f>
        <v>1462</v>
      </c>
      <c r="W4" s="22">
        <v>87</v>
      </c>
      <c r="X4" s="22">
        <f>L4+V4+W4</f>
        <v>3472</v>
      </c>
      <c r="Y4" s="13">
        <v>38</v>
      </c>
      <c r="Z4" s="45">
        <f>X4/Y4</f>
        <v>91.3684210526316</v>
      </c>
      <c r="AA4" s="23">
        <f>Z4*0.9</f>
        <v>82.2315789473684</v>
      </c>
      <c r="AB4" s="13">
        <v>6</v>
      </c>
      <c r="AC4" s="13">
        <v>1</v>
      </c>
      <c r="AD4" s="23">
        <f>AA4+AB4+AC4</f>
        <v>89.2315789473684</v>
      </c>
    </row>
    <row r="5" ht="16.5" spans="1:30">
      <c r="A5" s="13">
        <v>2</v>
      </c>
      <c r="B5" s="43">
        <v>2018812034</v>
      </c>
      <c r="C5" s="43" t="s">
        <v>46</v>
      </c>
      <c r="D5" s="37">
        <v>81</v>
      </c>
      <c r="E5" s="13">
        <v>93</v>
      </c>
      <c r="F5" s="13">
        <v>93</v>
      </c>
      <c r="G5" s="13">
        <v>90</v>
      </c>
      <c r="H5" s="13">
        <v>93</v>
      </c>
      <c r="I5" s="13">
        <v>93</v>
      </c>
      <c r="J5" s="13">
        <v>92</v>
      </c>
      <c r="K5" s="13">
        <f>SUM(D5:J5)</f>
        <v>635</v>
      </c>
      <c r="L5" s="13">
        <f>K5*3</f>
        <v>1905</v>
      </c>
      <c r="M5" s="22">
        <v>92</v>
      </c>
      <c r="N5" s="22">
        <v>93</v>
      </c>
      <c r="O5" s="22">
        <v>92</v>
      </c>
      <c r="P5" s="22">
        <v>96</v>
      </c>
      <c r="Q5" s="22">
        <v>94</v>
      </c>
      <c r="R5" s="22">
        <v>90</v>
      </c>
      <c r="S5" s="22">
        <v>94</v>
      </c>
      <c r="T5" s="22">
        <v>85</v>
      </c>
      <c r="U5" s="22">
        <f>SUM(M5:T5)</f>
        <v>736</v>
      </c>
      <c r="V5" s="22">
        <f>U5*2</f>
        <v>1472</v>
      </c>
      <c r="W5" s="22">
        <v>84</v>
      </c>
      <c r="X5" s="22">
        <f>L5+V5+W5</f>
        <v>3461</v>
      </c>
      <c r="Y5" s="13">
        <v>38</v>
      </c>
      <c r="Z5" s="45">
        <f>X5/Y5</f>
        <v>91.0789473684211</v>
      </c>
      <c r="AA5" s="23">
        <f>Z5*0.9</f>
        <v>81.971052631579</v>
      </c>
      <c r="AB5" s="13">
        <v>6.7</v>
      </c>
      <c r="AC5" s="13">
        <v>0</v>
      </c>
      <c r="AD5" s="23">
        <f>AA5+AB5+AC5</f>
        <v>88.671052631579</v>
      </c>
    </row>
    <row r="6" ht="16.5" spans="1:30">
      <c r="A6" s="13">
        <v>3</v>
      </c>
      <c r="B6" s="43">
        <v>2018812016</v>
      </c>
      <c r="C6" s="43" t="s">
        <v>47</v>
      </c>
      <c r="D6" s="37">
        <v>80</v>
      </c>
      <c r="E6" s="13">
        <v>95</v>
      </c>
      <c r="F6" s="13">
        <v>94</v>
      </c>
      <c r="G6" s="13">
        <v>88</v>
      </c>
      <c r="H6" s="13">
        <v>91</v>
      </c>
      <c r="I6" s="13">
        <v>92</v>
      </c>
      <c r="J6" s="13">
        <v>91</v>
      </c>
      <c r="K6" s="13">
        <f t="shared" ref="K4:K13" si="0">SUM(D6:J6)</f>
        <v>631</v>
      </c>
      <c r="L6" s="13">
        <f t="shared" ref="L4:L13" si="1">K6*3</f>
        <v>1893</v>
      </c>
      <c r="M6" s="22">
        <v>95</v>
      </c>
      <c r="N6" s="22">
        <v>95</v>
      </c>
      <c r="O6" s="22">
        <v>86</v>
      </c>
      <c r="P6" s="22">
        <v>96</v>
      </c>
      <c r="Q6" s="22">
        <v>96</v>
      </c>
      <c r="R6" s="22">
        <v>95</v>
      </c>
      <c r="S6" s="22">
        <v>93</v>
      </c>
      <c r="T6" s="22">
        <v>83</v>
      </c>
      <c r="U6" s="22">
        <f t="shared" ref="U4:U13" si="2">SUM(M6:T6)</f>
        <v>739</v>
      </c>
      <c r="V6" s="22">
        <f t="shared" ref="V4:V13" si="3">U6*2</f>
        <v>1478</v>
      </c>
      <c r="W6" s="22">
        <v>84</v>
      </c>
      <c r="X6" s="22">
        <f t="shared" ref="X4:X13" si="4">L6+V6+W6</f>
        <v>3455</v>
      </c>
      <c r="Y6" s="13">
        <v>38</v>
      </c>
      <c r="Z6" s="45">
        <f t="shared" ref="Z4:Z13" si="5">X6/Y6</f>
        <v>90.9210526315789</v>
      </c>
      <c r="AA6" s="23">
        <f t="shared" ref="AA4:AA13" si="6">Z6*0.9</f>
        <v>81.8289473684211</v>
      </c>
      <c r="AB6" s="13">
        <v>6</v>
      </c>
      <c r="AC6" s="13">
        <v>0</v>
      </c>
      <c r="AD6" s="23">
        <f t="shared" ref="AD4:AD13" si="7">AA6+AB6+AC6</f>
        <v>87.8289473684211</v>
      </c>
    </row>
    <row r="7" ht="16.5" spans="1:30">
      <c r="A7" s="13">
        <v>4</v>
      </c>
      <c r="B7" s="43">
        <v>2018812027</v>
      </c>
      <c r="C7" s="43" t="s">
        <v>48</v>
      </c>
      <c r="D7" s="37">
        <v>80</v>
      </c>
      <c r="E7" s="13">
        <v>94</v>
      </c>
      <c r="F7" s="13">
        <v>91</v>
      </c>
      <c r="G7" s="13">
        <v>88</v>
      </c>
      <c r="H7" s="13">
        <v>95</v>
      </c>
      <c r="I7" s="13">
        <v>91</v>
      </c>
      <c r="J7" s="13">
        <v>91</v>
      </c>
      <c r="K7" s="13">
        <f t="shared" si="0"/>
        <v>630</v>
      </c>
      <c r="L7" s="13">
        <f t="shared" si="1"/>
        <v>1890</v>
      </c>
      <c r="M7" s="22">
        <v>91</v>
      </c>
      <c r="N7" s="22">
        <v>94</v>
      </c>
      <c r="O7" s="22">
        <v>94</v>
      </c>
      <c r="P7" s="22">
        <v>96</v>
      </c>
      <c r="Q7" s="22">
        <v>94</v>
      </c>
      <c r="R7" s="22">
        <v>93</v>
      </c>
      <c r="S7" s="22">
        <v>93</v>
      </c>
      <c r="T7" s="22">
        <v>84</v>
      </c>
      <c r="U7" s="22">
        <f t="shared" si="2"/>
        <v>739</v>
      </c>
      <c r="V7" s="22">
        <f t="shared" si="3"/>
        <v>1478</v>
      </c>
      <c r="W7" s="22">
        <v>84</v>
      </c>
      <c r="X7" s="22">
        <f t="shared" si="4"/>
        <v>3452</v>
      </c>
      <c r="Y7" s="13">
        <v>38</v>
      </c>
      <c r="Z7" s="45">
        <f t="shared" si="5"/>
        <v>90.8421052631579</v>
      </c>
      <c r="AA7" s="23">
        <f t="shared" si="6"/>
        <v>81.7578947368421</v>
      </c>
      <c r="AB7" s="13">
        <v>6</v>
      </c>
      <c r="AC7" s="13">
        <v>0</v>
      </c>
      <c r="AD7" s="23">
        <f t="shared" si="7"/>
        <v>87.7578947368421</v>
      </c>
    </row>
    <row r="8" ht="16.5" spans="1:30">
      <c r="A8" s="13">
        <v>5</v>
      </c>
      <c r="B8" s="43">
        <v>2018812020</v>
      </c>
      <c r="C8" s="43" t="s">
        <v>49</v>
      </c>
      <c r="D8" s="37">
        <v>76</v>
      </c>
      <c r="E8" s="13">
        <v>94</v>
      </c>
      <c r="F8" s="13">
        <v>94</v>
      </c>
      <c r="G8" s="13">
        <v>90</v>
      </c>
      <c r="H8" s="13">
        <v>97</v>
      </c>
      <c r="I8" s="13">
        <v>92</v>
      </c>
      <c r="J8" s="13">
        <v>94</v>
      </c>
      <c r="K8" s="13">
        <f t="shared" si="0"/>
        <v>637</v>
      </c>
      <c r="L8" s="13">
        <f t="shared" si="1"/>
        <v>1911</v>
      </c>
      <c r="M8" s="22">
        <v>90</v>
      </c>
      <c r="N8" s="22">
        <v>93</v>
      </c>
      <c r="O8" s="22">
        <v>86</v>
      </c>
      <c r="P8" s="22">
        <v>95</v>
      </c>
      <c r="Q8" s="22">
        <v>95</v>
      </c>
      <c r="R8" s="22">
        <v>87</v>
      </c>
      <c r="S8" s="22">
        <v>95</v>
      </c>
      <c r="T8" s="22">
        <v>83</v>
      </c>
      <c r="U8" s="22">
        <f t="shared" si="2"/>
        <v>724</v>
      </c>
      <c r="V8" s="22">
        <f t="shared" si="3"/>
        <v>1448</v>
      </c>
      <c r="W8" s="22">
        <v>84</v>
      </c>
      <c r="X8" s="22">
        <f t="shared" si="4"/>
        <v>3443</v>
      </c>
      <c r="Y8" s="13">
        <v>38</v>
      </c>
      <c r="Z8" s="45">
        <f t="shared" si="5"/>
        <v>90.6052631578947</v>
      </c>
      <c r="AA8" s="23">
        <f t="shared" si="6"/>
        <v>81.5447368421053</v>
      </c>
      <c r="AB8" s="13">
        <v>6</v>
      </c>
      <c r="AC8" s="13">
        <v>0</v>
      </c>
      <c r="AD8" s="23">
        <f t="shared" si="7"/>
        <v>87.5447368421053</v>
      </c>
    </row>
    <row r="9" ht="16.5" spans="1:30">
      <c r="A9" s="13">
        <v>6</v>
      </c>
      <c r="B9" s="43">
        <v>2018812018</v>
      </c>
      <c r="C9" s="43" t="s">
        <v>50</v>
      </c>
      <c r="D9" s="37">
        <v>80</v>
      </c>
      <c r="E9" s="13">
        <v>92</v>
      </c>
      <c r="F9" s="13">
        <v>92</v>
      </c>
      <c r="G9" s="13">
        <v>87</v>
      </c>
      <c r="H9" s="13">
        <v>95</v>
      </c>
      <c r="I9" s="13">
        <v>91</v>
      </c>
      <c r="J9" s="13">
        <v>92</v>
      </c>
      <c r="K9" s="13">
        <f t="shared" si="0"/>
        <v>629</v>
      </c>
      <c r="L9" s="13">
        <f t="shared" si="1"/>
        <v>1887</v>
      </c>
      <c r="M9" s="22">
        <v>92</v>
      </c>
      <c r="N9" s="22">
        <v>94</v>
      </c>
      <c r="O9" s="22">
        <v>90</v>
      </c>
      <c r="P9" s="22">
        <v>96</v>
      </c>
      <c r="Q9" s="22">
        <v>95</v>
      </c>
      <c r="R9" s="22">
        <v>95</v>
      </c>
      <c r="S9" s="22">
        <v>92</v>
      </c>
      <c r="T9" s="22">
        <v>81</v>
      </c>
      <c r="U9" s="22">
        <f t="shared" si="2"/>
        <v>735</v>
      </c>
      <c r="V9" s="22">
        <f t="shared" si="3"/>
        <v>1470</v>
      </c>
      <c r="W9" s="22">
        <v>85</v>
      </c>
      <c r="X9" s="22">
        <f t="shared" si="4"/>
        <v>3442</v>
      </c>
      <c r="Y9" s="13">
        <v>38</v>
      </c>
      <c r="Z9" s="45">
        <f t="shared" si="5"/>
        <v>90.5789473684211</v>
      </c>
      <c r="AA9" s="23">
        <f t="shared" si="6"/>
        <v>81.521052631579</v>
      </c>
      <c r="AB9" s="13">
        <v>6</v>
      </c>
      <c r="AC9" s="13">
        <v>0</v>
      </c>
      <c r="AD9" s="23">
        <f t="shared" si="7"/>
        <v>87.521052631579</v>
      </c>
    </row>
    <row r="10" ht="16.5" spans="1:30">
      <c r="A10" s="13">
        <v>7</v>
      </c>
      <c r="B10" s="43">
        <v>2018812007</v>
      </c>
      <c r="C10" s="43" t="s">
        <v>51</v>
      </c>
      <c r="D10" s="37">
        <v>61</v>
      </c>
      <c r="E10" s="13">
        <v>91</v>
      </c>
      <c r="F10" s="13">
        <v>94</v>
      </c>
      <c r="G10" s="13">
        <v>90</v>
      </c>
      <c r="H10" s="13">
        <v>90</v>
      </c>
      <c r="I10" s="13">
        <v>92</v>
      </c>
      <c r="J10" s="13">
        <v>92</v>
      </c>
      <c r="K10" s="13">
        <f t="shared" si="0"/>
        <v>610</v>
      </c>
      <c r="L10" s="13">
        <f t="shared" si="1"/>
        <v>1830</v>
      </c>
      <c r="M10" s="22">
        <v>92</v>
      </c>
      <c r="N10" s="22">
        <v>95</v>
      </c>
      <c r="O10" s="22">
        <v>90</v>
      </c>
      <c r="P10" s="22">
        <v>94</v>
      </c>
      <c r="Q10" s="22">
        <v>93</v>
      </c>
      <c r="R10" s="22">
        <v>94</v>
      </c>
      <c r="S10" s="22">
        <v>95</v>
      </c>
      <c r="T10" s="22">
        <v>83</v>
      </c>
      <c r="U10" s="22">
        <f t="shared" si="2"/>
        <v>736</v>
      </c>
      <c r="V10" s="22">
        <f t="shared" si="3"/>
        <v>1472</v>
      </c>
      <c r="W10" s="22">
        <v>85</v>
      </c>
      <c r="X10" s="22">
        <f t="shared" si="4"/>
        <v>3387</v>
      </c>
      <c r="Y10" s="13">
        <v>38</v>
      </c>
      <c r="Z10" s="45">
        <f t="shared" si="5"/>
        <v>89.1315789473684</v>
      </c>
      <c r="AA10" s="23">
        <f t="shared" si="6"/>
        <v>80.2184210526316</v>
      </c>
      <c r="AB10" s="13">
        <v>7</v>
      </c>
      <c r="AC10" s="13">
        <v>0</v>
      </c>
      <c r="AD10" s="23">
        <f t="shared" si="7"/>
        <v>87.2184210526316</v>
      </c>
    </row>
    <row r="11" ht="16.5" spans="1:30">
      <c r="A11" s="13">
        <v>8</v>
      </c>
      <c r="B11" s="43">
        <v>2018812014</v>
      </c>
      <c r="C11" s="43" t="s">
        <v>52</v>
      </c>
      <c r="D11" s="37">
        <v>81</v>
      </c>
      <c r="E11" s="13">
        <v>96</v>
      </c>
      <c r="F11" s="13">
        <v>90</v>
      </c>
      <c r="G11" s="13">
        <v>93</v>
      </c>
      <c r="H11" s="13">
        <v>96</v>
      </c>
      <c r="I11" s="13">
        <v>93</v>
      </c>
      <c r="J11" s="13">
        <v>90</v>
      </c>
      <c r="K11" s="13">
        <f t="shared" si="0"/>
        <v>639</v>
      </c>
      <c r="L11" s="13">
        <f t="shared" si="1"/>
        <v>1917</v>
      </c>
      <c r="M11" s="22">
        <v>90</v>
      </c>
      <c r="N11" s="22">
        <v>91</v>
      </c>
      <c r="O11" s="22">
        <v>85</v>
      </c>
      <c r="P11" s="22">
        <v>96</v>
      </c>
      <c r="Q11" s="27"/>
      <c r="R11" s="22">
        <v>91</v>
      </c>
      <c r="S11" s="22">
        <v>92</v>
      </c>
      <c r="T11" s="22">
        <v>79</v>
      </c>
      <c r="U11" s="22">
        <f t="shared" si="2"/>
        <v>624</v>
      </c>
      <c r="V11" s="22">
        <f t="shared" si="3"/>
        <v>1248</v>
      </c>
      <c r="W11" s="22">
        <v>83</v>
      </c>
      <c r="X11" s="22">
        <f t="shared" si="4"/>
        <v>3248</v>
      </c>
      <c r="Y11" s="13">
        <v>36</v>
      </c>
      <c r="Z11" s="45">
        <f t="shared" si="5"/>
        <v>90.2222222222222</v>
      </c>
      <c r="AA11" s="23">
        <f t="shared" si="6"/>
        <v>81.2</v>
      </c>
      <c r="AB11" s="13">
        <v>6</v>
      </c>
      <c r="AC11" s="13">
        <v>0</v>
      </c>
      <c r="AD11" s="23">
        <f t="shared" si="7"/>
        <v>87.2</v>
      </c>
    </row>
    <row r="12" ht="16.5" spans="1:30">
      <c r="A12" s="13">
        <v>9</v>
      </c>
      <c r="B12" s="43">
        <v>2018812009</v>
      </c>
      <c r="C12" s="43" t="s">
        <v>53</v>
      </c>
      <c r="D12" s="37">
        <v>82</v>
      </c>
      <c r="E12" s="13">
        <v>92</v>
      </c>
      <c r="F12" s="13">
        <v>93</v>
      </c>
      <c r="G12" s="13">
        <v>87</v>
      </c>
      <c r="H12" s="13">
        <v>86</v>
      </c>
      <c r="I12" s="13">
        <v>91</v>
      </c>
      <c r="J12" s="13">
        <v>93</v>
      </c>
      <c r="K12" s="13">
        <f t="shared" si="0"/>
        <v>624</v>
      </c>
      <c r="L12" s="13">
        <f t="shared" si="1"/>
        <v>1872</v>
      </c>
      <c r="M12" s="22">
        <v>91</v>
      </c>
      <c r="N12" s="22">
        <v>95</v>
      </c>
      <c r="O12" s="22">
        <v>92</v>
      </c>
      <c r="P12" s="22">
        <v>95</v>
      </c>
      <c r="Q12" s="22">
        <v>94</v>
      </c>
      <c r="R12" s="22">
        <v>90</v>
      </c>
      <c r="S12" s="22">
        <v>92</v>
      </c>
      <c r="T12" s="22">
        <v>78</v>
      </c>
      <c r="U12" s="22">
        <f t="shared" si="2"/>
        <v>727</v>
      </c>
      <c r="V12" s="22">
        <f t="shared" si="3"/>
        <v>1454</v>
      </c>
      <c r="W12" s="22">
        <v>84</v>
      </c>
      <c r="X12" s="22">
        <f t="shared" si="4"/>
        <v>3410</v>
      </c>
      <c r="Y12" s="13">
        <v>38</v>
      </c>
      <c r="Z12" s="45">
        <f t="shared" si="5"/>
        <v>89.7368421052632</v>
      </c>
      <c r="AA12" s="23">
        <f t="shared" si="6"/>
        <v>80.7631578947368</v>
      </c>
      <c r="AB12" s="13">
        <v>6</v>
      </c>
      <c r="AC12" s="13">
        <v>0</v>
      </c>
      <c r="AD12" s="23">
        <f t="shared" si="7"/>
        <v>86.7631578947368</v>
      </c>
    </row>
    <row r="13" ht="16.5" spans="1:30">
      <c r="A13" s="13">
        <v>10</v>
      </c>
      <c r="B13" s="43">
        <v>2018812010</v>
      </c>
      <c r="C13" s="43" t="s">
        <v>54</v>
      </c>
      <c r="D13" s="37">
        <v>75</v>
      </c>
      <c r="E13" s="13">
        <v>94</v>
      </c>
      <c r="F13" s="13">
        <v>92</v>
      </c>
      <c r="G13" s="13">
        <v>88</v>
      </c>
      <c r="H13" s="13">
        <v>86</v>
      </c>
      <c r="I13" s="13">
        <v>90</v>
      </c>
      <c r="J13" s="13">
        <v>90</v>
      </c>
      <c r="K13" s="13">
        <f t="shared" si="0"/>
        <v>615</v>
      </c>
      <c r="L13" s="13">
        <f t="shared" si="1"/>
        <v>1845</v>
      </c>
      <c r="M13" s="22">
        <v>95</v>
      </c>
      <c r="N13" s="22">
        <v>90</v>
      </c>
      <c r="O13" s="22">
        <v>93</v>
      </c>
      <c r="P13" s="22">
        <v>95</v>
      </c>
      <c r="Q13" s="22">
        <v>93</v>
      </c>
      <c r="R13" s="22">
        <v>97</v>
      </c>
      <c r="S13" s="22">
        <v>91</v>
      </c>
      <c r="T13" s="22">
        <v>80</v>
      </c>
      <c r="U13" s="22">
        <f t="shared" si="2"/>
        <v>734</v>
      </c>
      <c r="V13" s="22">
        <f t="shared" si="3"/>
        <v>1468</v>
      </c>
      <c r="W13" s="22">
        <v>85</v>
      </c>
      <c r="X13" s="22">
        <f t="shared" si="4"/>
        <v>3398</v>
      </c>
      <c r="Y13" s="13">
        <v>38</v>
      </c>
      <c r="Z13" s="45">
        <f t="shared" si="5"/>
        <v>89.4210526315789</v>
      </c>
      <c r="AA13" s="23">
        <f t="shared" si="6"/>
        <v>80.478947368421</v>
      </c>
      <c r="AB13" s="13">
        <v>6</v>
      </c>
      <c r="AC13" s="13">
        <v>0</v>
      </c>
      <c r="AD13" s="23">
        <f t="shared" si="7"/>
        <v>86.478947368421</v>
      </c>
    </row>
    <row r="14" ht="16.5" spans="1:30">
      <c r="A14" s="13">
        <v>11</v>
      </c>
      <c r="B14" s="43">
        <v>2018812061</v>
      </c>
      <c r="C14" s="43" t="s">
        <v>55</v>
      </c>
      <c r="D14" s="37">
        <v>73</v>
      </c>
      <c r="E14" s="13">
        <v>95</v>
      </c>
      <c r="F14" s="13">
        <v>93</v>
      </c>
      <c r="G14" s="13">
        <v>93</v>
      </c>
      <c r="H14" s="13">
        <v>94</v>
      </c>
      <c r="I14" s="13">
        <v>88</v>
      </c>
      <c r="J14" s="13">
        <v>91</v>
      </c>
      <c r="K14" s="13">
        <f t="shared" ref="K14:K20" si="8">SUM(D14:J14)</f>
        <v>627</v>
      </c>
      <c r="L14" s="13">
        <f t="shared" ref="L14:L20" si="9">K14*3</f>
        <v>1881</v>
      </c>
      <c r="M14" s="22">
        <v>90</v>
      </c>
      <c r="N14" s="22">
        <v>90</v>
      </c>
      <c r="O14" s="22">
        <v>85</v>
      </c>
      <c r="P14" s="22">
        <v>94</v>
      </c>
      <c r="Q14" s="22">
        <v>91</v>
      </c>
      <c r="R14" s="22">
        <v>88</v>
      </c>
      <c r="S14" s="22">
        <v>90</v>
      </c>
      <c r="T14" s="22">
        <v>86</v>
      </c>
      <c r="U14" s="22">
        <f t="shared" ref="U14:U20" si="10">SUM(M14:T14)</f>
        <v>714</v>
      </c>
      <c r="V14" s="22">
        <f t="shared" ref="V14:V20" si="11">U14*2</f>
        <v>1428</v>
      </c>
      <c r="W14" s="22">
        <v>87</v>
      </c>
      <c r="X14" s="22">
        <f t="shared" ref="X14:X20" si="12">L14+V14+W14</f>
        <v>3396</v>
      </c>
      <c r="Y14" s="13">
        <v>38</v>
      </c>
      <c r="Z14" s="45">
        <f t="shared" ref="Z14:Z20" si="13">X14/Y14</f>
        <v>89.3684210526316</v>
      </c>
      <c r="AA14" s="23">
        <f t="shared" ref="AA14:AA20" si="14">Z14*0.9</f>
        <v>80.4315789473684</v>
      </c>
      <c r="AB14" s="13">
        <v>6</v>
      </c>
      <c r="AC14" s="13">
        <v>0</v>
      </c>
      <c r="AD14" s="23">
        <f t="shared" ref="AD14:AD20" si="15">AA14+AB14+AC14</f>
        <v>86.4315789473684</v>
      </c>
    </row>
    <row r="15" ht="16.5" spans="1:30">
      <c r="A15" s="13">
        <v>12</v>
      </c>
      <c r="B15" s="43">
        <v>2018812053</v>
      </c>
      <c r="C15" s="43" t="s">
        <v>56</v>
      </c>
      <c r="D15" s="37">
        <v>64</v>
      </c>
      <c r="E15" s="13">
        <v>94</v>
      </c>
      <c r="F15" s="13">
        <v>93</v>
      </c>
      <c r="G15" s="13">
        <v>87</v>
      </c>
      <c r="H15" s="13">
        <v>94</v>
      </c>
      <c r="I15" s="13">
        <v>95</v>
      </c>
      <c r="J15" s="13">
        <v>92</v>
      </c>
      <c r="K15" s="13">
        <f t="shared" si="8"/>
        <v>619</v>
      </c>
      <c r="L15" s="13">
        <f t="shared" si="9"/>
        <v>1857</v>
      </c>
      <c r="M15" s="22">
        <v>90</v>
      </c>
      <c r="N15" s="22">
        <v>94</v>
      </c>
      <c r="O15" s="22">
        <v>86</v>
      </c>
      <c r="P15" s="22">
        <v>95</v>
      </c>
      <c r="Q15" s="22">
        <v>97</v>
      </c>
      <c r="R15" s="22">
        <v>80</v>
      </c>
      <c r="S15" s="22">
        <v>96</v>
      </c>
      <c r="T15" s="22">
        <v>80</v>
      </c>
      <c r="U15" s="22">
        <f t="shared" si="10"/>
        <v>718</v>
      </c>
      <c r="V15" s="22">
        <f t="shared" si="11"/>
        <v>1436</v>
      </c>
      <c r="W15" s="22">
        <v>87</v>
      </c>
      <c r="X15" s="22">
        <f t="shared" si="12"/>
        <v>3380</v>
      </c>
      <c r="Y15" s="13">
        <v>38</v>
      </c>
      <c r="Z15" s="45">
        <f t="shared" si="13"/>
        <v>88.9473684210526</v>
      </c>
      <c r="AA15" s="23">
        <f t="shared" si="14"/>
        <v>80.0526315789474</v>
      </c>
      <c r="AB15" s="13">
        <v>6</v>
      </c>
      <c r="AC15" s="13">
        <v>0</v>
      </c>
      <c r="AD15" s="23">
        <f t="shared" si="15"/>
        <v>86.0526315789474</v>
      </c>
    </row>
    <row r="16" ht="16.5" spans="1:30">
      <c r="A16" s="13">
        <v>13</v>
      </c>
      <c r="B16" s="43">
        <v>2018812051</v>
      </c>
      <c r="C16" s="43" t="s">
        <v>57</v>
      </c>
      <c r="D16" s="37">
        <v>60</v>
      </c>
      <c r="E16" s="13">
        <v>94</v>
      </c>
      <c r="F16" s="13">
        <v>93</v>
      </c>
      <c r="G16" s="13">
        <v>88</v>
      </c>
      <c r="H16" s="13">
        <v>90</v>
      </c>
      <c r="I16" s="13">
        <v>94</v>
      </c>
      <c r="J16" s="13">
        <v>92</v>
      </c>
      <c r="K16" s="13">
        <f t="shared" si="8"/>
        <v>611</v>
      </c>
      <c r="L16" s="13">
        <f t="shared" si="9"/>
        <v>1833</v>
      </c>
      <c r="M16" s="22">
        <v>91</v>
      </c>
      <c r="N16" s="22">
        <v>93</v>
      </c>
      <c r="O16" s="22">
        <v>87</v>
      </c>
      <c r="P16" s="22">
        <v>94</v>
      </c>
      <c r="Q16" s="22">
        <v>97</v>
      </c>
      <c r="R16" s="22">
        <v>90</v>
      </c>
      <c r="S16" s="22">
        <v>96</v>
      </c>
      <c r="T16" s="22">
        <v>83</v>
      </c>
      <c r="U16" s="22">
        <f t="shared" si="10"/>
        <v>731</v>
      </c>
      <c r="V16" s="22">
        <f t="shared" si="11"/>
        <v>1462</v>
      </c>
      <c r="W16" s="22">
        <v>84</v>
      </c>
      <c r="X16" s="22">
        <f t="shared" si="12"/>
        <v>3379</v>
      </c>
      <c r="Y16" s="13">
        <v>38</v>
      </c>
      <c r="Z16" s="45">
        <f t="shared" si="13"/>
        <v>88.9210526315789</v>
      </c>
      <c r="AA16" s="23">
        <f t="shared" si="14"/>
        <v>80.0289473684211</v>
      </c>
      <c r="AB16" s="13">
        <v>6</v>
      </c>
      <c r="AC16" s="13">
        <v>0</v>
      </c>
      <c r="AD16" s="23">
        <f t="shared" si="15"/>
        <v>86.0289473684211</v>
      </c>
    </row>
    <row r="17" ht="16.5" spans="1:30">
      <c r="A17" s="13">
        <v>14</v>
      </c>
      <c r="B17" s="43">
        <v>2018812048</v>
      </c>
      <c r="C17" s="43" t="s">
        <v>58</v>
      </c>
      <c r="D17" s="37">
        <v>77</v>
      </c>
      <c r="E17" s="13">
        <v>93</v>
      </c>
      <c r="F17" s="13">
        <v>91</v>
      </c>
      <c r="G17" s="13">
        <v>95</v>
      </c>
      <c r="H17" s="13">
        <v>94</v>
      </c>
      <c r="I17" s="13">
        <v>87</v>
      </c>
      <c r="J17" s="13">
        <v>90</v>
      </c>
      <c r="K17" s="13">
        <f t="shared" si="8"/>
        <v>627</v>
      </c>
      <c r="L17" s="13">
        <f t="shared" si="9"/>
        <v>1881</v>
      </c>
      <c r="M17" s="22">
        <v>94</v>
      </c>
      <c r="N17" s="22">
        <v>91</v>
      </c>
      <c r="O17" s="22">
        <v>85</v>
      </c>
      <c r="P17" s="22">
        <v>93</v>
      </c>
      <c r="Q17" s="27"/>
      <c r="R17" s="22">
        <v>84</v>
      </c>
      <c r="S17" s="22">
        <v>92</v>
      </c>
      <c r="T17" s="22">
        <v>74</v>
      </c>
      <c r="U17" s="22">
        <f t="shared" si="10"/>
        <v>613</v>
      </c>
      <c r="V17" s="22">
        <f t="shared" si="11"/>
        <v>1226</v>
      </c>
      <c r="W17" s="22">
        <v>80</v>
      </c>
      <c r="X17" s="22">
        <f t="shared" si="12"/>
        <v>3187</v>
      </c>
      <c r="Y17" s="13">
        <v>36</v>
      </c>
      <c r="Z17" s="45">
        <f t="shared" si="13"/>
        <v>88.5277777777778</v>
      </c>
      <c r="AA17" s="23">
        <f t="shared" si="14"/>
        <v>79.675</v>
      </c>
      <c r="AB17" s="13">
        <v>6</v>
      </c>
      <c r="AC17" s="13">
        <v>0</v>
      </c>
      <c r="AD17" s="23">
        <f t="shared" si="15"/>
        <v>85.675</v>
      </c>
    </row>
    <row r="18" ht="16.5" spans="1:30">
      <c r="A18" s="13">
        <v>15</v>
      </c>
      <c r="B18" s="43">
        <v>2018812005</v>
      </c>
      <c r="C18" s="43" t="s">
        <v>59</v>
      </c>
      <c r="D18" s="37">
        <v>73</v>
      </c>
      <c r="E18" s="13">
        <v>91</v>
      </c>
      <c r="F18" s="13">
        <v>92</v>
      </c>
      <c r="G18" s="13">
        <v>88</v>
      </c>
      <c r="H18" s="13">
        <v>90</v>
      </c>
      <c r="I18" s="13">
        <v>90</v>
      </c>
      <c r="J18" s="13">
        <v>91</v>
      </c>
      <c r="K18" s="13">
        <f t="shared" si="8"/>
        <v>615</v>
      </c>
      <c r="L18" s="13">
        <f t="shared" si="9"/>
        <v>1845</v>
      </c>
      <c r="M18" s="22">
        <v>90</v>
      </c>
      <c r="N18" s="22">
        <v>93</v>
      </c>
      <c r="O18" s="22">
        <v>83</v>
      </c>
      <c r="P18" s="22">
        <v>94</v>
      </c>
      <c r="Q18" s="22">
        <v>92</v>
      </c>
      <c r="R18" s="22">
        <v>90</v>
      </c>
      <c r="S18" s="22">
        <v>90</v>
      </c>
      <c r="T18" s="22">
        <v>79</v>
      </c>
      <c r="U18" s="22">
        <f t="shared" si="10"/>
        <v>711</v>
      </c>
      <c r="V18" s="22">
        <f t="shared" si="11"/>
        <v>1422</v>
      </c>
      <c r="W18" s="22">
        <v>83</v>
      </c>
      <c r="X18" s="22">
        <f t="shared" si="12"/>
        <v>3350</v>
      </c>
      <c r="Y18" s="13">
        <v>38</v>
      </c>
      <c r="Z18" s="45">
        <f t="shared" si="13"/>
        <v>88.1578947368421</v>
      </c>
      <c r="AA18" s="23">
        <f t="shared" si="14"/>
        <v>79.3421052631579</v>
      </c>
      <c r="AB18" s="13">
        <v>6</v>
      </c>
      <c r="AC18" s="13">
        <v>0</v>
      </c>
      <c r="AD18" s="23">
        <f t="shared" si="15"/>
        <v>85.3421052631579</v>
      </c>
    </row>
    <row r="19" s="8" customFormat="1" ht="16.5" spans="1:30">
      <c r="A19" s="13">
        <v>16</v>
      </c>
      <c r="B19" s="43">
        <v>2018812002</v>
      </c>
      <c r="C19" s="43" t="s">
        <v>60</v>
      </c>
      <c r="D19" s="37">
        <v>67</v>
      </c>
      <c r="E19" s="13">
        <v>90</v>
      </c>
      <c r="F19" s="13">
        <v>91</v>
      </c>
      <c r="G19" s="13">
        <v>94</v>
      </c>
      <c r="H19" s="13">
        <v>88</v>
      </c>
      <c r="I19" s="13">
        <v>91</v>
      </c>
      <c r="J19" s="13">
        <v>90</v>
      </c>
      <c r="K19" s="13">
        <f t="shared" si="8"/>
        <v>611</v>
      </c>
      <c r="L19" s="13">
        <f t="shared" si="9"/>
        <v>1833</v>
      </c>
      <c r="M19" s="22">
        <v>91</v>
      </c>
      <c r="N19" s="22">
        <v>92</v>
      </c>
      <c r="O19" s="22">
        <v>83</v>
      </c>
      <c r="P19" s="22">
        <v>93</v>
      </c>
      <c r="Q19" s="22">
        <v>93</v>
      </c>
      <c r="R19" s="22">
        <v>82</v>
      </c>
      <c r="S19" s="22">
        <v>92</v>
      </c>
      <c r="T19" s="22">
        <v>81</v>
      </c>
      <c r="U19" s="22">
        <f t="shared" si="10"/>
        <v>707</v>
      </c>
      <c r="V19" s="22">
        <f t="shared" si="11"/>
        <v>1414</v>
      </c>
      <c r="W19" s="22">
        <v>81</v>
      </c>
      <c r="X19" s="22">
        <f t="shared" si="12"/>
        <v>3328</v>
      </c>
      <c r="Y19" s="13">
        <v>38</v>
      </c>
      <c r="Z19" s="45">
        <f t="shared" si="13"/>
        <v>87.5789473684211</v>
      </c>
      <c r="AA19" s="23">
        <f t="shared" si="14"/>
        <v>78.821052631579</v>
      </c>
      <c r="AB19" s="23">
        <v>6</v>
      </c>
      <c r="AC19" s="23">
        <v>0</v>
      </c>
      <c r="AD19" s="23">
        <f t="shared" si="15"/>
        <v>84.821052631579</v>
      </c>
    </row>
    <row r="20" ht="16.5" spans="1:30">
      <c r="A20" s="13">
        <v>17</v>
      </c>
      <c r="B20" s="43">
        <v>2018812031</v>
      </c>
      <c r="C20" s="43" t="s">
        <v>61</v>
      </c>
      <c r="D20" s="37">
        <v>60</v>
      </c>
      <c r="E20" s="13">
        <v>90</v>
      </c>
      <c r="F20" s="13">
        <v>92</v>
      </c>
      <c r="G20" s="13">
        <v>87</v>
      </c>
      <c r="H20" s="13">
        <v>88</v>
      </c>
      <c r="I20" s="13">
        <v>89</v>
      </c>
      <c r="J20" s="13">
        <v>91</v>
      </c>
      <c r="K20" s="13">
        <f t="shared" si="8"/>
        <v>597</v>
      </c>
      <c r="L20" s="13">
        <f t="shared" si="9"/>
        <v>1791</v>
      </c>
      <c r="M20" s="22">
        <v>94</v>
      </c>
      <c r="N20" s="22">
        <v>93</v>
      </c>
      <c r="O20" s="22">
        <v>87</v>
      </c>
      <c r="P20" s="22">
        <v>93</v>
      </c>
      <c r="Q20" s="22">
        <v>90</v>
      </c>
      <c r="R20" s="22">
        <v>94</v>
      </c>
      <c r="S20" s="22">
        <v>91</v>
      </c>
      <c r="T20" s="22">
        <v>83</v>
      </c>
      <c r="U20" s="22">
        <f t="shared" si="10"/>
        <v>725</v>
      </c>
      <c r="V20" s="22">
        <f t="shared" si="11"/>
        <v>1450</v>
      </c>
      <c r="W20" s="22">
        <v>84</v>
      </c>
      <c r="X20" s="22">
        <f t="shared" si="12"/>
        <v>3325</v>
      </c>
      <c r="Y20" s="13">
        <v>38</v>
      </c>
      <c r="Z20" s="45">
        <f t="shared" si="13"/>
        <v>87.5</v>
      </c>
      <c r="AA20" s="23">
        <f t="shared" si="14"/>
        <v>78.75</v>
      </c>
      <c r="AB20" s="13">
        <v>6</v>
      </c>
      <c r="AC20" s="13">
        <v>0</v>
      </c>
      <c r="AD20" s="23">
        <f t="shared" si="15"/>
        <v>84.75</v>
      </c>
    </row>
  </sheetData>
  <sortState ref="B4:AD5">
    <sortCondition ref="AD4:AD5" descending="1"/>
  </sortState>
  <mergeCells count="15">
    <mergeCell ref="A1:AD1"/>
    <mergeCell ref="A2:A3"/>
    <mergeCell ref="B2:B3"/>
    <mergeCell ref="C2:C3"/>
    <mergeCell ref="K2:K3"/>
    <mergeCell ref="L2:L3"/>
    <mergeCell ref="U2:U3"/>
    <mergeCell ref="V2:V3"/>
    <mergeCell ref="X2:X3"/>
    <mergeCell ref="Y2:Y3"/>
    <mergeCell ref="Z2:Z3"/>
    <mergeCell ref="AA2:AA3"/>
    <mergeCell ref="AB2:AB3"/>
    <mergeCell ref="AC2:AC3"/>
    <mergeCell ref="AD2:AD3"/>
  </mergeCells>
  <pageMargins left="0.118110236220472" right="0.118110236220472" top="0.15748031496063" bottom="0.15748031496063" header="0" footer="0"/>
  <pageSetup paperSize="9" scale="77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D42"/>
  <sheetViews>
    <sheetView workbookViewId="0">
      <selection activeCell="AG35" sqref="AG35"/>
    </sheetView>
  </sheetViews>
  <sheetFormatPr defaultColWidth="9" defaultRowHeight="13.5"/>
  <cols>
    <col min="1" max="1" width="5.75" style="3" customWidth="1"/>
    <col min="2" max="2" width="13.5" style="4" customWidth="1"/>
    <col min="3" max="3" width="8" style="5" customWidth="1"/>
    <col min="4" max="6" width="3.5" style="6" customWidth="1"/>
    <col min="7" max="7" width="5.125" style="6" customWidth="1"/>
    <col min="8" max="9" width="3.5" style="6" customWidth="1"/>
    <col min="10" max="10" width="5" style="6" customWidth="1"/>
    <col min="11" max="11" width="8" style="6" customWidth="1"/>
    <col min="12" max="19" width="3.5" style="7" customWidth="1"/>
    <col min="20" max="20" width="7.875" style="7" customWidth="1"/>
    <col min="21" max="21" width="6.125" style="7" customWidth="1"/>
    <col min="22" max="22" width="7.875" style="7" customWidth="1"/>
    <col min="23" max="24" width="5.375" style="7" customWidth="1"/>
    <col min="25" max="26" width="4.875" style="8" customWidth="1"/>
    <col min="27" max="27" width="4.25" style="3" customWidth="1"/>
    <col min="28" max="28" width="5.125" style="3" customWidth="1"/>
    <col min="29" max="29" width="5.375" style="8" customWidth="1"/>
    <col min="30" max="30" width="4.75" style="3" customWidth="1"/>
    <col min="31" max="16384" width="9" style="3"/>
  </cols>
  <sheetData>
    <row r="1" ht="31" customHeight="1" spans="1:30">
      <c r="A1" s="9" t="s">
        <v>62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</row>
    <row r="2" s="1" customFormat="1" ht="111" customHeight="1" spans="1:30">
      <c r="A2" s="10" t="s">
        <v>1</v>
      </c>
      <c r="B2" s="11" t="s">
        <v>2</v>
      </c>
      <c r="C2" s="11" t="s">
        <v>3</v>
      </c>
      <c r="D2" s="12" t="s">
        <v>63</v>
      </c>
      <c r="E2" s="12" t="s">
        <v>7</v>
      </c>
      <c r="F2" s="12" t="s">
        <v>4</v>
      </c>
      <c r="G2" s="12" t="s">
        <v>64</v>
      </c>
      <c r="H2" s="12" t="s">
        <v>65</v>
      </c>
      <c r="I2" s="12" t="s">
        <v>9</v>
      </c>
      <c r="J2" s="12" t="s">
        <v>12</v>
      </c>
      <c r="K2" s="25" t="s">
        <v>13</v>
      </c>
      <c r="L2" s="26" t="s">
        <v>66</v>
      </c>
      <c r="M2" s="26" t="s">
        <v>44</v>
      </c>
      <c r="N2" s="26" t="s">
        <v>37</v>
      </c>
      <c r="O2" s="26" t="s">
        <v>67</v>
      </c>
      <c r="P2" s="26" t="s">
        <v>40</v>
      </c>
      <c r="Q2" s="26" t="s">
        <v>68</v>
      </c>
      <c r="R2" s="26" t="s">
        <v>69</v>
      </c>
      <c r="S2" s="26" t="s">
        <v>70</v>
      </c>
      <c r="T2" s="26" t="s">
        <v>18</v>
      </c>
      <c r="U2" s="26" t="s">
        <v>19</v>
      </c>
      <c r="V2" s="30" t="s">
        <v>20</v>
      </c>
      <c r="W2" s="30" t="s">
        <v>21</v>
      </c>
      <c r="X2" s="26" t="s">
        <v>22</v>
      </c>
      <c r="Y2" s="31" t="s">
        <v>23</v>
      </c>
      <c r="Z2" s="31" t="s">
        <v>24</v>
      </c>
      <c r="AA2" s="32" t="s">
        <v>25</v>
      </c>
      <c r="AB2" s="32" t="s">
        <v>26</v>
      </c>
      <c r="AC2" s="33" t="s">
        <v>27</v>
      </c>
      <c r="AD2" s="32" t="s">
        <v>28</v>
      </c>
    </row>
    <row r="3" s="1" customFormat="1" ht="17.25" customHeight="1" spans="1:30">
      <c r="A3" s="10"/>
      <c r="B3" s="11"/>
      <c r="C3" s="11"/>
      <c r="D3" s="12">
        <v>3</v>
      </c>
      <c r="E3" s="12">
        <v>3</v>
      </c>
      <c r="F3" s="12">
        <v>3</v>
      </c>
      <c r="G3" s="12">
        <v>3</v>
      </c>
      <c r="H3" s="12">
        <v>3</v>
      </c>
      <c r="I3" s="12">
        <v>3</v>
      </c>
      <c r="J3" s="12"/>
      <c r="K3" s="25"/>
      <c r="L3" s="26">
        <v>2</v>
      </c>
      <c r="M3" s="26">
        <v>2</v>
      </c>
      <c r="N3" s="26">
        <v>2</v>
      </c>
      <c r="O3" s="26">
        <v>2</v>
      </c>
      <c r="P3" s="26">
        <v>2</v>
      </c>
      <c r="Q3" s="26">
        <v>2</v>
      </c>
      <c r="R3" s="26">
        <v>2</v>
      </c>
      <c r="S3" s="26">
        <v>2</v>
      </c>
      <c r="T3" s="26">
        <v>2</v>
      </c>
      <c r="U3" s="26"/>
      <c r="V3" s="30"/>
      <c r="W3" s="26">
        <v>1</v>
      </c>
      <c r="X3" s="26"/>
      <c r="Y3" s="34"/>
      <c r="Z3" s="31"/>
      <c r="AA3" s="32"/>
      <c r="AB3" s="32"/>
      <c r="AC3" s="33"/>
      <c r="AD3" s="32"/>
    </row>
    <row r="4" ht="16.5" spans="1:30">
      <c r="A4" s="13">
        <v>1</v>
      </c>
      <c r="B4" s="14">
        <v>2018812041</v>
      </c>
      <c r="C4" s="14" t="s">
        <v>71</v>
      </c>
      <c r="D4" s="15">
        <v>98</v>
      </c>
      <c r="E4" s="15">
        <v>95</v>
      </c>
      <c r="F4" s="16">
        <v>88</v>
      </c>
      <c r="G4" s="16">
        <v>95</v>
      </c>
      <c r="H4" s="15">
        <v>93</v>
      </c>
      <c r="I4" s="15">
        <v>90</v>
      </c>
      <c r="J4" s="15">
        <f t="shared" ref="J4:J42" si="0">SUM(D4:I4)</f>
        <v>559</v>
      </c>
      <c r="K4" s="15">
        <f t="shared" ref="K4:K42" si="1">J4*3</f>
        <v>1677</v>
      </c>
      <c r="L4" s="22">
        <v>93</v>
      </c>
      <c r="M4" s="22">
        <v>95</v>
      </c>
      <c r="N4" s="27"/>
      <c r="O4" s="22">
        <v>89</v>
      </c>
      <c r="P4" s="27"/>
      <c r="Q4" s="22">
        <v>94</v>
      </c>
      <c r="R4" s="22">
        <v>90</v>
      </c>
      <c r="S4" s="22">
        <v>93</v>
      </c>
      <c r="T4" s="22">
        <v>80</v>
      </c>
      <c r="U4" s="22">
        <f t="shared" ref="U4:U42" si="2">SUM(L4:T4)</f>
        <v>634</v>
      </c>
      <c r="V4" s="22">
        <f t="shared" ref="V4:V42" si="3">U4*2</f>
        <v>1268</v>
      </c>
      <c r="W4" s="22">
        <v>85</v>
      </c>
      <c r="X4" s="22">
        <f t="shared" ref="X4:X42" si="4">K4+V4+W4</f>
        <v>3030</v>
      </c>
      <c r="Y4" s="13">
        <v>33</v>
      </c>
      <c r="Z4" s="35">
        <f t="shared" ref="Z4:Z42" si="5">X4/Y4</f>
        <v>91.8181818181818</v>
      </c>
      <c r="AA4" s="36">
        <f t="shared" ref="AA4:AA42" si="6">Z4*0.9</f>
        <v>82.6363636363636</v>
      </c>
      <c r="AB4" s="36">
        <v>7</v>
      </c>
      <c r="AC4" s="35">
        <v>0</v>
      </c>
      <c r="AD4" s="36">
        <f t="shared" ref="AD4:AD42" si="7">AA4+AB4+AC4</f>
        <v>89.6363636363636</v>
      </c>
    </row>
    <row r="5" ht="16.5" spans="1:30">
      <c r="A5" s="13">
        <v>2</v>
      </c>
      <c r="B5" s="17">
        <v>2018812040</v>
      </c>
      <c r="C5" s="17" t="s">
        <v>72</v>
      </c>
      <c r="D5" s="15">
        <v>92</v>
      </c>
      <c r="E5" s="15">
        <v>95</v>
      </c>
      <c r="F5" s="15">
        <v>92</v>
      </c>
      <c r="G5" s="15">
        <v>95</v>
      </c>
      <c r="H5" s="15">
        <v>93</v>
      </c>
      <c r="I5" s="15">
        <v>88</v>
      </c>
      <c r="J5" s="15">
        <f t="shared" si="0"/>
        <v>555</v>
      </c>
      <c r="K5" s="15">
        <f t="shared" si="1"/>
        <v>1665</v>
      </c>
      <c r="L5" s="22">
        <v>90</v>
      </c>
      <c r="M5" s="22">
        <v>88</v>
      </c>
      <c r="N5" s="27"/>
      <c r="O5" s="22">
        <v>93</v>
      </c>
      <c r="P5" s="27"/>
      <c r="Q5" s="22">
        <v>94</v>
      </c>
      <c r="R5" s="22">
        <v>87</v>
      </c>
      <c r="S5" s="22">
        <v>92</v>
      </c>
      <c r="T5" s="22">
        <v>83</v>
      </c>
      <c r="U5" s="22">
        <f t="shared" si="2"/>
        <v>627</v>
      </c>
      <c r="V5" s="22">
        <f t="shared" si="3"/>
        <v>1254</v>
      </c>
      <c r="W5" s="22">
        <v>84</v>
      </c>
      <c r="X5" s="22">
        <f t="shared" si="4"/>
        <v>3003</v>
      </c>
      <c r="Y5" s="13">
        <v>33</v>
      </c>
      <c r="Z5" s="35">
        <f t="shared" si="5"/>
        <v>91</v>
      </c>
      <c r="AA5" s="36">
        <f t="shared" si="6"/>
        <v>81.9</v>
      </c>
      <c r="AB5" s="36">
        <v>6</v>
      </c>
      <c r="AC5" s="35">
        <v>0</v>
      </c>
      <c r="AD5" s="36">
        <f t="shared" si="7"/>
        <v>87.9</v>
      </c>
    </row>
    <row r="6" ht="16.5" spans="1:30">
      <c r="A6" s="13">
        <v>3</v>
      </c>
      <c r="B6" s="17">
        <v>2018812049</v>
      </c>
      <c r="C6" s="17" t="s">
        <v>73</v>
      </c>
      <c r="D6" s="15">
        <v>85</v>
      </c>
      <c r="E6" s="15">
        <v>96</v>
      </c>
      <c r="F6" s="15">
        <v>79</v>
      </c>
      <c r="G6" s="15">
        <v>96</v>
      </c>
      <c r="H6" s="15">
        <v>91</v>
      </c>
      <c r="I6" s="15">
        <v>90</v>
      </c>
      <c r="J6" s="15">
        <f t="shared" si="0"/>
        <v>537</v>
      </c>
      <c r="K6" s="15">
        <f t="shared" si="1"/>
        <v>1611</v>
      </c>
      <c r="L6" s="27"/>
      <c r="M6" s="22">
        <v>96</v>
      </c>
      <c r="N6" s="27"/>
      <c r="O6" s="22">
        <v>95</v>
      </c>
      <c r="P6" s="27"/>
      <c r="Q6" s="22">
        <v>95</v>
      </c>
      <c r="R6" s="22">
        <v>90</v>
      </c>
      <c r="S6" s="27"/>
      <c r="T6" s="22">
        <v>84</v>
      </c>
      <c r="U6" s="22">
        <f t="shared" si="2"/>
        <v>460</v>
      </c>
      <c r="V6" s="22">
        <f t="shared" si="3"/>
        <v>920</v>
      </c>
      <c r="W6" s="22">
        <v>85</v>
      </c>
      <c r="X6" s="22">
        <f t="shared" si="4"/>
        <v>2616</v>
      </c>
      <c r="Y6" s="37">
        <v>29</v>
      </c>
      <c r="Z6" s="35">
        <f t="shared" si="5"/>
        <v>90.2068965517241</v>
      </c>
      <c r="AA6" s="36">
        <f t="shared" si="6"/>
        <v>81.1862068965517</v>
      </c>
      <c r="AB6" s="36">
        <v>6.7</v>
      </c>
      <c r="AC6" s="35">
        <v>0</v>
      </c>
      <c r="AD6" s="36">
        <f t="shared" si="7"/>
        <v>87.8862068965517</v>
      </c>
    </row>
    <row r="7" ht="16.5" spans="1:30">
      <c r="A7" s="13">
        <v>4</v>
      </c>
      <c r="B7" s="18">
        <v>2018812022</v>
      </c>
      <c r="C7" s="19" t="s">
        <v>74</v>
      </c>
      <c r="D7" s="15">
        <v>92</v>
      </c>
      <c r="E7" s="15">
        <v>94</v>
      </c>
      <c r="F7" s="15">
        <v>88</v>
      </c>
      <c r="G7" s="15">
        <v>91</v>
      </c>
      <c r="H7" s="15">
        <v>90</v>
      </c>
      <c r="I7" s="15">
        <v>88</v>
      </c>
      <c r="J7" s="15">
        <f t="shared" si="0"/>
        <v>543</v>
      </c>
      <c r="K7" s="15">
        <f t="shared" si="1"/>
        <v>1629</v>
      </c>
      <c r="L7" s="22">
        <v>90</v>
      </c>
      <c r="M7" s="22">
        <v>94</v>
      </c>
      <c r="N7" s="22">
        <v>94</v>
      </c>
      <c r="O7" s="22">
        <v>91</v>
      </c>
      <c r="P7" s="27"/>
      <c r="Q7" s="27"/>
      <c r="R7" s="22">
        <v>95</v>
      </c>
      <c r="S7" s="22">
        <v>93</v>
      </c>
      <c r="T7" s="22">
        <v>85</v>
      </c>
      <c r="U7" s="22">
        <f t="shared" si="2"/>
        <v>642</v>
      </c>
      <c r="V7" s="22">
        <f t="shared" si="3"/>
        <v>1284</v>
      </c>
      <c r="W7" s="22">
        <v>85</v>
      </c>
      <c r="X7" s="22">
        <f t="shared" si="4"/>
        <v>2998</v>
      </c>
      <c r="Y7" s="13">
        <v>33</v>
      </c>
      <c r="Z7" s="35">
        <f t="shared" si="5"/>
        <v>90.8484848484848</v>
      </c>
      <c r="AA7" s="36">
        <f t="shared" si="6"/>
        <v>81.7636363636364</v>
      </c>
      <c r="AB7" s="36">
        <v>6</v>
      </c>
      <c r="AC7" s="35">
        <v>0</v>
      </c>
      <c r="AD7" s="36">
        <f t="shared" si="7"/>
        <v>87.7636363636364</v>
      </c>
    </row>
    <row r="8" ht="16.5" spans="1:30">
      <c r="A8" s="13">
        <v>5</v>
      </c>
      <c r="B8" s="20">
        <v>2018812036</v>
      </c>
      <c r="C8" s="20" t="s">
        <v>75</v>
      </c>
      <c r="D8" s="15">
        <v>90</v>
      </c>
      <c r="E8" s="15">
        <v>95</v>
      </c>
      <c r="F8" s="15">
        <v>78</v>
      </c>
      <c r="G8" s="15">
        <v>94</v>
      </c>
      <c r="H8" s="15">
        <v>86</v>
      </c>
      <c r="I8" s="15">
        <v>87</v>
      </c>
      <c r="J8" s="15">
        <f t="shared" si="0"/>
        <v>530</v>
      </c>
      <c r="K8" s="15">
        <f t="shared" si="1"/>
        <v>1590</v>
      </c>
      <c r="L8" s="22">
        <v>92</v>
      </c>
      <c r="M8" s="27"/>
      <c r="N8" s="22">
        <v>94</v>
      </c>
      <c r="O8" s="22">
        <v>94</v>
      </c>
      <c r="P8" s="27"/>
      <c r="Q8" s="27"/>
      <c r="R8" s="22">
        <v>92</v>
      </c>
      <c r="S8" s="22">
        <v>92</v>
      </c>
      <c r="T8" s="22">
        <v>85</v>
      </c>
      <c r="U8" s="22">
        <f t="shared" si="2"/>
        <v>549</v>
      </c>
      <c r="V8" s="22">
        <f t="shared" si="3"/>
        <v>1098</v>
      </c>
      <c r="W8" s="22">
        <v>84</v>
      </c>
      <c r="X8" s="22">
        <f t="shared" si="4"/>
        <v>2772</v>
      </c>
      <c r="Y8" s="13">
        <v>31</v>
      </c>
      <c r="Z8" s="35">
        <f t="shared" si="5"/>
        <v>89.4193548387097</v>
      </c>
      <c r="AA8" s="36">
        <f t="shared" si="6"/>
        <v>80.4774193548387</v>
      </c>
      <c r="AB8" s="36">
        <v>6.7</v>
      </c>
      <c r="AC8" s="35">
        <v>0</v>
      </c>
      <c r="AD8" s="36">
        <f t="shared" si="7"/>
        <v>87.1774193548387</v>
      </c>
    </row>
    <row r="9" ht="16.5" spans="1:30">
      <c r="A9" s="13">
        <v>6</v>
      </c>
      <c r="B9" s="21">
        <v>2018812021</v>
      </c>
      <c r="C9" s="21" t="s">
        <v>76</v>
      </c>
      <c r="D9" s="15">
        <v>90</v>
      </c>
      <c r="E9" s="15">
        <v>95</v>
      </c>
      <c r="F9" s="15">
        <v>76</v>
      </c>
      <c r="G9" s="15">
        <v>99</v>
      </c>
      <c r="H9" s="15">
        <v>92</v>
      </c>
      <c r="I9" s="15">
        <v>85</v>
      </c>
      <c r="J9" s="15">
        <f t="shared" si="0"/>
        <v>537</v>
      </c>
      <c r="K9" s="15">
        <f t="shared" si="1"/>
        <v>1611</v>
      </c>
      <c r="L9" s="27"/>
      <c r="M9" s="22">
        <v>96</v>
      </c>
      <c r="N9" s="27"/>
      <c r="O9" s="22">
        <v>93</v>
      </c>
      <c r="P9" s="27"/>
      <c r="Q9" s="22">
        <v>88</v>
      </c>
      <c r="R9" s="22">
        <v>88</v>
      </c>
      <c r="S9" s="22">
        <v>95</v>
      </c>
      <c r="T9" s="22">
        <v>85</v>
      </c>
      <c r="U9" s="22">
        <f t="shared" si="2"/>
        <v>545</v>
      </c>
      <c r="V9" s="22">
        <f t="shared" si="3"/>
        <v>1090</v>
      </c>
      <c r="W9" s="22">
        <v>83</v>
      </c>
      <c r="X9" s="22">
        <f t="shared" si="4"/>
        <v>2784</v>
      </c>
      <c r="Y9" s="13">
        <v>31</v>
      </c>
      <c r="Z9" s="35">
        <f t="shared" si="5"/>
        <v>89.8064516129032</v>
      </c>
      <c r="AA9" s="36">
        <f t="shared" si="6"/>
        <v>80.8258064516129</v>
      </c>
      <c r="AB9" s="36">
        <v>6</v>
      </c>
      <c r="AC9" s="35">
        <v>0</v>
      </c>
      <c r="AD9" s="36">
        <f t="shared" si="7"/>
        <v>86.8258064516129</v>
      </c>
    </row>
    <row r="10" s="2" customFormat="1" ht="16.5" spans="1:30">
      <c r="A10" s="22">
        <v>7</v>
      </c>
      <c r="B10" s="17">
        <v>2018812035</v>
      </c>
      <c r="C10" s="17" t="s">
        <v>77</v>
      </c>
      <c r="D10" s="15">
        <v>87</v>
      </c>
      <c r="E10" s="15">
        <v>95</v>
      </c>
      <c r="F10" s="15">
        <v>86</v>
      </c>
      <c r="G10" s="15">
        <v>86</v>
      </c>
      <c r="H10" s="15">
        <v>89</v>
      </c>
      <c r="I10" s="15">
        <v>85</v>
      </c>
      <c r="J10" s="15">
        <f t="shared" si="0"/>
        <v>528</v>
      </c>
      <c r="K10" s="15">
        <f t="shared" si="1"/>
        <v>1584</v>
      </c>
      <c r="L10" s="22">
        <v>90</v>
      </c>
      <c r="M10" s="22">
        <v>92</v>
      </c>
      <c r="N10" s="22">
        <v>93</v>
      </c>
      <c r="O10" s="22">
        <v>94</v>
      </c>
      <c r="P10" s="27"/>
      <c r="Q10" s="27"/>
      <c r="R10" s="22">
        <v>92</v>
      </c>
      <c r="S10" s="22">
        <v>88</v>
      </c>
      <c r="T10" s="22">
        <v>81</v>
      </c>
      <c r="U10" s="22">
        <f t="shared" si="2"/>
        <v>630</v>
      </c>
      <c r="V10" s="22">
        <f t="shared" si="3"/>
        <v>1260</v>
      </c>
      <c r="W10" s="22">
        <v>85</v>
      </c>
      <c r="X10" s="22">
        <f t="shared" si="4"/>
        <v>2929</v>
      </c>
      <c r="Y10" s="13">
        <v>33</v>
      </c>
      <c r="Z10" s="35">
        <f t="shared" si="5"/>
        <v>88.7575757575758</v>
      </c>
      <c r="AA10" s="36">
        <f t="shared" si="6"/>
        <v>79.8818181818182</v>
      </c>
      <c r="AB10" s="36">
        <v>6.7</v>
      </c>
      <c r="AC10" s="35">
        <v>0</v>
      </c>
      <c r="AD10" s="36">
        <f t="shared" si="7"/>
        <v>86.5818181818182</v>
      </c>
    </row>
    <row r="11" ht="16.5" spans="1:30">
      <c r="A11" s="13">
        <v>8</v>
      </c>
      <c r="B11" s="20">
        <v>2018812046</v>
      </c>
      <c r="C11" s="20" t="s">
        <v>78</v>
      </c>
      <c r="D11" s="15">
        <v>85</v>
      </c>
      <c r="E11" s="15">
        <v>94</v>
      </c>
      <c r="F11" s="15">
        <v>89</v>
      </c>
      <c r="G11" s="15">
        <v>93</v>
      </c>
      <c r="H11" s="15">
        <v>87</v>
      </c>
      <c r="I11" s="15">
        <v>90</v>
      </c>
      <c r="J11" s="15">
        <f t="shared" si="0"/>
        <v>538</v>
      </c>
      <c r="K11" s="15">
        <f t="shared" si="1"/>
        <v>1614</v>
      </c>
      <c r="L11" s="22">
        <v>88</v>
      </c>
      <c r="M11" s="22">
        <v>92</v>
      </c>
      <c r="N11" s="22">
        <v>96</v>
      </c>
      <c r="O11" s="22">
        <v>91</v>
      </c>
      <c r="P11" s="27"/>
      <c r="Q11" s="27"/>
      <c r="R11" s="22">
        <v>89</v>
      </c>
      <c r="S11" s="27"/>
      <c r="T11" s="22">
        <v>82</v>
      </c>
      <c r="U11" s="22">
        <f t="shared" si="2"/>
        <v>538</v>
      </c>
      <c r="V11" s="22">
        <f t="shared" si="3"/>
        <v>1076</v>
      </c>
      <c r="W11" s="22">
        <v>83</v>
      </c>
      <c r="X11" s="22">
        <f t="shared" si="4"/>
        <v>2773</v>
      </c>
      <c r="Y11" s="37">
        <v>31</v>
      </c>
      <c r="Z11" s="35">
        <f t="shared" si="5"/>
        <v>89.4516129032258</v>
      </c>
      <c r="AA11" s="36">
        <f t="shared" si="6"/>
        <v>80.5064516129032</v>
      </c>
      <c r="AB11" s="36">
        <v>6</v>
      </c>
      <c r="AC11" s="35">
        <v>0</v>
      </c>
      <c r="AD11" s="36">
        <f t="shared" si="7"/>
        <v>86.5064516129032</v>
      </c>
    </row>
    <row r="12" ht="16.5" spans="1:30">
      <c r="A12" s="13">
        <v>9</v>
      </c>
      <c r="B12" s="17">
        <v>2018812028</v>
      </c>
      <c r="C12" s="17" t="s">
        <v>79</v>
      </c>
      <c r="D12" s="15">
        <v>94</v>
      </c>
      <c r="E12" s="15">
        <v>95</v>
      </c>
      <c r="F12" s="15">
        <v>81</v>
      </c>
      <c r="G12" s="15">
        <v>90</v>
      </c>
      <c r="H12" s="15">
        <v>91</v>
      </c>
      <c r="I12" s="15">
        <v>86</v>
      </c>
      <c r="J12" s="15">
        <f t="shared" si="0"/>
        <v>537</v>
      </c>
      <c r="K12" s="15">
        <f t="shared" si="1"/>
        <v>1611</v>
      </c>
      <c r="L12" s="22">
        <v>89</v>
      </c>
      <c r="M12" s="27"/>
      <c r="N12" s="22">
        <v>91</v>
      </c>
      <c r="O12" s="22">
        <v>91</v>
      </c>
      <c r="P12" s="22">
        <v>95</v>
      </c>
      <c r="Q12" s="27"/>
      <c r="R12" s="22">
        <v>89</v>
      </c>
      <c r="S12" s="22">
        <v>88</v>
      </c>
      <c r="T12" s="22">
        <v>81</v>
      </c>
      <c r="U12" s="22">
        <f t="shared" si="2"/>
        <v>624</v>
      </c>
      <c r="V12" s="22">
        <f t="shared" si="3"/>
        <v>1248</v>
      </c>
      <c r="W12" s="22">
        <v>84</v>
      </c>
      <c r="X12" s="22">
        <f t="shared" si="4"/>
        <v>2943</v>
      </c>
      <c r="Y12" s="13">
        <v>33</v>
      </c>
      <c r="Z12" s="35">
        <f t="shared" si="5"/>
        <v>89.1818181818182</v>
      </c>
      <c r="AA12" s="36">
        <f t="shared" si="6"/>
        <v>80.2636363636364</v>
      </c>
      <c r="AB12" s="36">
        <v>6</v>
      </c>
      <c r="AC12" s="35">
        <v>0</v>
      </c>
      <c r="AD12" s="36">
        <f t="shared" si="7"/>
        <v>86.2636363636364</v>
      </c>
    </row>
    <row r="13" ht="16.5" spans="1:30">
      <c r="A13" s="13">
        <v>10</v>
      </c>
      <c r="B13" s="17">
        <v>2018812060</v>
      </c>
      <c r="C13" s="17" t="s">
        <v>80</v>
      </c>
      <c r="D13" s="15">
        <v>95</v>
      </c>
      <c r="E13" s="15">
        <v>92</v>
      </c>
      <c r="F13" s="15">
        <v>81</v>
      </c>
      <c r="G13" s="15">
        <v>90</v>
      </c>
      <c r="H13" s="15">
        <v>88</v>
      </c>
      <c r="I13" s="15">
        <v>87</v>
      </c>
      <c r="J13" s="15">
        <f t="shared" si="0"/>
        <v>533</v>
      </c>
      <c r="K13" s="15">
        <f t="shared" si="1"/>
        <v>1599</v>
      </c>
      <c r="L13" s="22">
        <v>90</v>
      </c>
      <c r="M13" s="22">
        <v>94</v>
      </c>
      <c r="N13" s="27"/>
      <c r="O13" s="22">
        <v>95</v>
      </c>
      <c r="P13" s="27"/>
      <c r="Q13" s="22">
        <v>88</v>
      </c>
      <c r="R13" s="22">
        <v>89</v>
      </c>
      <c r="S13" s="22">
        <v>91</v>
      </c>
      <c r="T13" s="22">
        <v>81</v>
      </c>
      <c r="U13" s="22">
        <f t="shared" si="2"/>
        <v>628</v>
      </c>
      <c r="V13" s="22">
        <f t="shared" si="3"/>
        <v>1256</v>
      </c>
      <c r="W13" s="22">
        <v>86</v>
      </c>
      <c r="X13" s="22">
        <f t="shared" si="4"/>
        <v>2941</v>
      </c>
      <c r="Y13" s="13">
        <v>33</v>
      </c>
      <c r="Z13" s="35">
        <f t="shared" si="5"/>
        <v>89.1212121212121</v>
      </c>
      <c r="AA13" s="36">
        <f t="shared" si="6"/>
        <v>80.2090909090909</v>
      </c>
      <c r="AB13" s="36">
        <v>6</v>
      </c>
      <c r="AC13" s="35">
        <v>0</v>
      </c>
      <c r="AD13" s="36">
        <f t="shared" si="7"/>
        <v>86.2090909090909</v>
      </c>
    </row>
    <row r="14" ht="16.5" spans="1:30">
      <c r="A14" s="13">
        <v>11</v>
      </c>
      <c r="B14" s="17">
        <v>2018812019</v>
      </c>
      <c r="C14" s="17" t="s">
        <v>81</v>
      </c>
      <c r="D14" s="15">
        <v>85</v>
      </c>
      <c r="E14" s="15">
        <v>92</v>
      </c>
      <c r="F14" s="15">
        <v>82</v>
      </c>
      <c r="G14" s="15">
        <v>94</v>
      </c>
      <c r="H14" s="15">
        <v>87</v>
      </c>
      <c r="I14" s="15">
        <v>83</v>
      </c>
      <c r="J14" s="15">
        <f t="shared" si="0"/>
        <v>523</v>
      </c>
      <c r="K14" s="15">
        <f t="shared" si="1"/>
        <v>1569</v>
      </c>
      <c r="L14" s="22">
        <v>89</v>
      </c>
      <c r="M14" s="22">
        <v>94</v>
      </c>
      <c r="N14" s="22">
        <v>95</v>
      </c>
      <c r="O14" s="27"/>
      <c r="P14" s="22">
        <v>96</v>
      </c>
      <c r="Q14" s="27"/>
      <c r="R14" s="22">
        <v>89</v>
      </c>
      <c r="S14" s="22">
        <v>93</v>
      </c>
      <c r="T14" s="22">
        <v>88</v>
      </c>
      <c r="U14" s="22">
        <f t="shared" si="2"/>
        <v>644</v>
      </c>
      <c r="V14" s="22">
        <f t="shared" si="3"/>
        <v>1288</v>
      </c>
      <c r="W14" s="22">
        <v>83</v>
      </c>
      <c r="X14" s="22">
        <f t="shared" si="4"/>
        <v>2940</v>
      </c>
      <c r="Y14" s="13">
        <v>33</v>
      </c>
      <c r="Z14" s="35">
        <f t="shared" si="5"/>
        <v>89.0909090909091</v>
      </c>
      <c r="AA14" s="36">
        <f t="shared" si="6"/>
        <v>80.1818181818182</v>
      </c>
      <c r="AB14" s="36">
        <v>6</v>
      </c>
      <c r="AC14" s="35">
        <v>0</v>
      </c>
      <c r="AD14" s="36">
        <f t="shared" si="7"/>
        <v>86.1818181818182</v>
      </c>
    </row>
    <row r="15" ht="16.5" spans="1:30">
      <c r="A15" s="13">
        <v>12</v>
      </c>
      <c r="B15" s="17">
        <v>2018812045</v>
      </c>
      <c r="C15" s="17" t="s">
        <v>82</v>
      </c>
      <c r="D15" s="15">
        <v>90</v>
      </c>
      <c r="E15" s="15">
        <v>95</v>
      </c>
      <c r="F15" s="15">
        <v>79</v>
      </c>
      <c r="G15" s="15">
        <v>89</v>
      </c>
      <c r="H15" s="15">
        <v>87</v>
      </c>
      <c r="I15" s="15">
        <v>89</v>
      </c>
      <c r="J15" s="15">
        <f t="shared" si="0"/>
        <v>529</v>
      </c>
      <c r="K15" s="15">
        <f t="shared" si="1"/>
        <v>1587</v>
      </c>
      <c r="L15" s="22">
        <v>89</v>
      </c>
      <c r="M15" s="27"/>
      <c r="N15" s="27"/>
      <c r="O15" s="22">
        <v>95</v>
      </c>
      <c r="P15" s="27"/>
      <c r="Q15" s="22">
        <v>93</v>
      </c>
      <c r="R15" s="22">
        <v>91</v>
      </c>
      <c r="S15" s="27"/>
      <c r="T15" s="22">
        <v>85</v>
      </c>
      <c r="U15" s="22">
        <f t="shared" si="2"/>
        <v>453</v>
      </c>
      <c r="V15" s="22">
        <f t="shared" si="3"/>
        <v>906</v>
      </c>
      <c r="W15" s="22">
        <v>82</v>
      </c>
      <c r="X15" s="22">
        <f t="shared" si="4"/>
        <v>2575</v>
      </c>
      <c r="Y15" s="13">
        <v>29</v>
      </c>
      <c r="Z15" s="35">
        <f t="shared" si="5"/>
        <v>88.7931034482759</v>
      </c>
      <c r="AA15" s="36">
        <f t="shared" si="6"/>
        <v>79.9137931034483</v>
      </c>
      <c r="AB15" s="36">
        <v>6</v>
      </c>
      <c r="AC15" s="35">
        <v>0</v>
      </c>
      <c r="AD15" s="36">
        <f t="shared" si="7"/>
        <v>85.9137931034483</v>
      </c>
    </row>
    <row r="16" ht="16.5" spans="1:30">
      <c r="A16" s="13">
        <v>13</v>
      </c>
      <c r="B16" s="17">
        <v>2018812044</v>
      </c>
      <c r="C16" s="17" t="s">
        <v>83</v>
      </c>
      <c r="D16" s="15">
        <v>87</v>
      </c>
      <c r="E16" s="15">
        <v>94</v>
      </c>
      <c r="F16" s="15">
        <v>83</v>
      </c>
      <c r="G16" s="15">
        <v>88</v>
      </c>
      <c r="H16" s="15">
        <v>87</v>
      </c>
      <c r="I16" s="15">
        <v>86</v>
      </c>
      <c r="J16" s="15">
        <f t="shared" si="0"/>
        <v>525</v>
      </c>
      <c r="K16" s="15">
        <f t="shared" si="1"/>
        <v>1575</v>
      </c>
      <c r="L16" s="22">
        <v>90</v>
      </c>
      <c r="M16" s="22">
        <v>95</v>
      </c>
      <c r="N16" s="27"/>
      <c r="O16" s="22">
        <v>93</v>
      </c>
      <c r="P16" s="27"/>
      <c r="Q16" s="22">
        <v>95</v>
      </c>
      <c r="R16" s="22">
        <v>89</v>
      </c>
      <c r="S16" s="27"/>
      <c r="T16" s="22">
        <v>83</v>
      </c>
      <c r="U16" s="22">
        <f t="shared" si="2"/>
        <v>545</v>
      </c>
      <c r="V16" s="22">
        <f t="shared" si="3"/>
        <v>1090</v>
      </c>
      <c r="W16" s="22">
        <v>84</v>
      </c>
      <c r="X16" s="22">
        <f t="shared" si="4"/>
        <v>2749</v>
      </c>
      <c r="Y16" s="13">
        <v>31</v>
      </c>
      <c r="Z16" s="35">
        <f t="shared" si="5"/>
        <v>88.6774193548387</v>
      </c>
      <c r="AA16" s="36">
        <f t="shared" si="6"/>
        <v>79.8096774193548</v>
      </c>
      <c r="AB16" s="36">
        <v>6</v>
      </c>
      <c r="AC16" s="35">
        <v>0</v>
      </c>
      <c r="AD16" s="36">
        <f t="shared" si="7"/>
        <v>85.8096774193548</v>
      </c>
    </row>
    <row r="17" ht="16.5" spans="1:30">
      <c r="A17" s="13">
        <v>14</v>
      </c>
      <c r="B17" s="17">
        <v>2018812054</v>
      </c>
      <c r="C17" s="17" t="s">
        <v>84</v>
      </c>
      <c r="D17" s="15">
        <v>84</v>
      </c>
      <c r="E17" s="15">
        <v>94</v>
      </c>
      <c r="F17" s="15">
        <v>81</v>
      </c>
      <c r="G17" s="15">
        <v>93</v>
      </c>
      <c r="H17" s="15">
        <v>87</v>
      </c>
      <c r="I17" s="15">
        <v>84</v>
      </c>
      <c r="J17" s="15">
        <f t="shared" si="0"/>
        <v>523</v>
      </c>
      <c r="K17" s="15">
        <f t="shared" si="1"/>
        <v>1569</v>
      </c>
      <c r="L17" s="22">
        <v>89</v>
      </c>
      <c r="M17" s="22">
        <v>90</v>
      </c>
      <c r="N17" s="22">
        <v>92</v>
      </c>
      <c r="O17" s="22">
        <v>92</v>
      </c>
      <c r="P17" s="27"/>
      <c r="Q17" s="27"/>
      <c r="R17" s="22">
        <v>88</v>
      </c>
      <c r="S17" s="22">
        <v>89</v>
      </c>
      <c r="T17" s="22">
        <v>83</v>
      </c>
      <c r="U17" s="22">
        <f t="shared" si="2"/>
        <v>623</v>
      </c>
      <c r="V17" s="22">
        <f t="shared" si="3"/>
        <v>1246</v>
      </c>
      <c r="W17" s="22">
        <v>84</v>
      </c>
      <c r="X17" s="22">
        <f t="shared" si="4"/>
        <v>2899</v>
      </c>
      <c r="Y17" s="37">
        <v>33</v>
      </c>
      <c r="Z17" s="35">
        <f t="shared" si="5"/>
        <v>87.8484848484848</v>
      </c>
      <c r="AA17" s="36">
        <f t="shared" si="6"/>
        <v>79.0636363636364</v>
      </c>
      <c r="AB17" s="36">
        <v>6.7</v>
      </c>
      <c r="AC17" s="35">
        <v>0</v>
      </c>
      <c r="AD17" s="36">
        <f t="shared" si="7"/>
        <v>85.7636363636364</v>
      </c>
    </row>
    <row r="18" ht="16.5" spans="1:30">
      <c r="A18" s="13">
        <v>15</v>
      </c>
      <c r="B18" s="14">
        <v>2018812001</v>
      </c>
      <c r="C18" s="14" t="s">
        <v>85</v>
      </c>
      <c r="D18" s="15">
        <v>85</v>
      </c>
      <c r="E18" s="15">
        <v>90</v>
      </c>
      <c r="F18" s="15">
        <v>94</v>
      </c>
      <c r="G18" s="15">
        <v>92</v>
      </c>
      <c r="H18" s="15">
        <v>84</v>
      </c>
      <c r="I18" s="15">
        <v>90</v>
      </c>
      <c r="J18" s="15">
        <f t="shared" si="0"/>
        <v>535</v>
      </c>
      <c r="K18" s="15">
        <f t="shared" si="1"/>
        <v>1605</v>
      </c>
      <c r="L18" s="22">
        <v>92</v>
      </c>
      <c r="M18" s="22">
        <v>95</v>
      </c>
      <c r="N18" s="22">
        <v>83</v>
      </c>
      <c r="O18" s="27"/>
      <c r="P18" s="22">
        <v>94</v>
      </c>
      <c r="Q18" s="27"/>
      <c r="R18" s="22">
        <v>86</v>
      </c>
      <c r="S18" s="22">
        <v>88</v>
      </c>
      <c r="T18" s="22">
        <v>78</v>
      </c>
      <c r="U18" s="22">
        <f t="shared" si="2"/>
        <v>616</v>
      </c>
      <c r="V18" s="22">
        <f t="shared" si="3"/>
        <v>1232</v>
      </c>
      <c r="W18" s="22">
        <v>84</v>
      </c>
      <c r="X18" s="22">
        <f t="shared" si="4"/>
        <v>2921</v>
      </c>
      <c r="Y18" s="13">
        <v>33</v>
      </c>
      <c r="Z18" s="35">
        <f t="shared" si="5"/>
        <v>88.5151515151515</v>
      </c>
      <c r="AA18" s="36">
        <f t="shared" si="6"/>
        <v>79.6636363636364</v>
      </c>
      <c r="AB18" s="36">
        <v>6</v>
      </c>
      <c r="AC18" s="35">
        <v>0</v>
      </c>
      <c r="AD18" s="36">
        <f t="shared" si="7"/>
        <v>85.6636363636364</v>
      </c>
    </row>
    <row r="19" ht="16.5" spans="1:30">
      <c r="A19" s="13">
        <v>16</v>
      </c>
      <c r="B19" s="17">
        <v>2018812032</v>
      </c>
      <c r="C19" s="17" t="s">
        <v>86</v>
      </c>
      <c r="D19" s="15">
        <v>87</v>
      </c>
      <c r="E19" s="15">
        <v>94</v>
      </c>
      <c r="F19" s="15">
        <v>69</v>
      </c>
      <c r="G19" s="15">
        <v>85</v>
      </c>
      <c r="H19" s="15">
        <v>88</v>
      </c>
      <c r="I19" s="15">
        <v>87</v>
      </c>
      <c r="J19" s="15">
        <f t="shared" si="0"/>
        <v>510</v>
      </c>
      <c r="K19" s="15">
        <f t="shared" si="1"/>
        <v>1530</v>
      </c>
      <c r="L19" s="22">
        <v>92</v>
      </c>
      <c r="M19" s="22">
        <v>96</v>
      </c>
      <c r="N19" s="22">
        <v>95</v>
      </c>
      <c r="O19" s="22">
        <v>94</v>
      </c>
      <c r="P19" s="22">
        <v>95</v>
      </c>
      <c r="Q19" s="27"/>
      <c r="R19" s="22">
        <v>91</v>
      </c>
      <c r="S19" s="22">
        <v>92</v>
      </c>
      <c r="T19" s="22">
        <v>85</v>
      </c>
      <c r="U19" s="22">
        <f t="shared" si="2"/>
        <v>740</v>
      </c>
      <c r="V19" s="22">
        <f t="shared" si="3"/>
        <v>1480</v>
      </c>
      <c r="W19" s="22">
        <v>83</v>
      </c>
      <c r="X19" s="22">
        <f t="shared" si="4"/>
        <v>3093</v>
      </c>
      <c r="Y19" s="13">
        <v>35</v>
      </c>
      <c r="Z19" s="35">
        <f t="shared" si="5"/>
        <v>88.3714285714286</v>
      </c>
      <c r="AA19" s="36">
        <f t="shared" si="6"/>
        <v>79.5342857142857</v>
      </c>
      <c r="AB19" s="36">
        <v>6</v>
      </c>
      <c r="AC19" s="35">
        <v>0</v>
      </c>
      <c r="AD19" s="36">
        <f t="shared" si="7"/>
        <v>85.5342857142857</v>
      </c>
    </row>
    <row r="20" ht="16.5" spans="1:30">
      <c r="A20" s="13">
        <v>17</v>
      </c>
      <c r="B20" s="17">
        <v>2018812039</v>
      </c>
      <c r="C20" s="17" t="s">
        <v>87</v>
      </c>
      <c r="D20" s="15">
        <v>91</v>
      </c>
      <c r="E20" s="15">
        <v>91</v>
      </c>
      <c r="F20" s="15">
        <v>90</v>
      </c>
      <c r="G20" s="15">
        <v>84</v>
      </c>
      <c r="H20" s="15">
        <v>83</v>
      </c>
      <c r="I20" s="15">
        <v>85</v>
      </c>
      <c r="J20" s="15">
        <f t="shared" si="0"/>
        <v>524</v>
      </c>
      <c r="K20" s="15">
        <f t="shared" si="1"/>
        <v>1572</v>
      </c>
      <c r="L20" s="22">
        <v>91</v>
      </c>
      <c r="M20" s="22">
        <v>88</v>
      </c>
      <c r="N20" s="22">
        <v>94</v>
      </c>
      <c r="O20" s="22">
        <v>95</v>
      </c>
      <c r="P20" s="27"/>
      <c r="Q20" s="27"/>
      <c r="R20" s="22">
        <v>90</v>
      </c>
      <c r="S20" s="22">
        <v>90</v>
      </c>
      <c r="T20" s="22">
        <v>75</v>
      </c>
      <c r="U20" s="22">
        <f t="shared" si="2"/>
        <v>623</v>
      </c>
      <c r="V20" s="22">
        <f t="shared" si="3"/>
        <v>1246</v>
      </c>
      <c r="W20" s="22">
        <v>86</v>
      </c>
      <c r="X20" s="22">
        <f t="shared" si="4"/>
        <v>2904</v>
      </c>
      <c r="Y20" s="13">
        <v>33</v>
      </c>
      <c r="Z20" s="35">
        <f t="shared" si="5"/>
        <v>88</v>
      </c>
      <c r="AA20" s="36">
        <f t="shared" si="6"/>
        <v>79.2</v>
      </c>
      <c r="AB20" s="36">
        <v>6</v>
      </c>
      <c r="AC20" s="35">
        <v>0</v>
      </c>
      <c r="AD20" s="36">
        <f t="shared" si="7"/>
        <v>85.2</v>
      </c>
    </row>
    <row r="21" ht="16.5" spans="1:30">
      <c r="A21" s="13">
        <v>18</v>
      </c>
      <c r="B21" s="17">
        <v>2018812024</v>
      </c>
      <c r="C21" s="17" t="s">
        <v>88</v>
      </c>
      <c r="D21" s="15">
        <v>93</v>
      </c>
      <c r="E21" s="15">
        <v>93</v>
      </c>
      <c r="F21" s="15">
        <v>81</v>
      </c>
      <c r="G21" s="15">
        <v>93</v>
      </c>
      <c r="H21" s="15">
        <v>85</v>
      </c>
      <c r="I21" s="15">
        <v>85</v>
      </c>
      <c r="J21" s="15">
        <f t="shared" si="0"/>
        <v>530</v>
      </c>
      <c r="K21" s="15">
        <f t="shared" si="1"/>
        <v>1590</v>
      </c>
      <c r="L21" s="22">
        <v>89</v>
      </c>
      <c r="M21" s="27"/>
      <c r="N21" s="22">
        <v>94</v>
      </c>
      <c r="O21" s="22">
        <v>94</v>
      </c>
      <c r="P21" s="27"/>
      <c r="Q21" s="27"/>
      <c r="R21" s="22">
        <v>82</v>
      </c>
      <c r="S21" s="22">
        <v>90</v>
      </c>
      <c r="T21" s="22">
        <v>78</v>
      </c>
      <c r="U21" s="22">
        <f t="shared" si="2"/>
        <v>527</v>
      </c>
      <c r="V21" s="22">
        <f t="shared" si="3"/>
        <v>1054</v>
      </c>
      <c r="W21" s="22">
        <v>82</v>
      </c>
      <c r="X21" s="22">
        <f t="shared" si="4"/>
        <v>2726</v>
      </c>
      <c r="Y21" s="13">
        <v>31</v>
      </c>
      <c r="Z21" s="35">
        <f t="shared" si="5"/>
        <v>87.9354838709677</v>
      </c>
      <c r="AA21" s="36">
        <f t="shared" si="6"/>
        <v>79.141935483871</v>
      </c>
      <c r="AB21" s="36">
        <v>6</v>
      </c>
      <c r="AC21" s="35">
        <v>0</v>
      </c>
      <c r="AD21" s="36">
        <f t="shared" si="7"/>
        <v>85.141935483871</v>
      </c>
    </row>
    <row r="22" ht="16.5" spans="1:30">
      <c r="A22" s="13">
        <v>19</v>
      </c>
      <c r="B22" s="17">
        <v>2018812011</v>
      </c>
      <c r="C22" s="17" t="s">
        <v>89</v>
      </c>
      <c r="D22" s="15">
        <v>82</v>
      </c>
      <c r="E22" s="15">
        <v>96</v>
      </c>
      <c r="F22" s="15">
        <v>87</v>
      </c>
      <c r="G22" s="15">
        <v>90</v>
      </c>
      <c r="H22" s="15">
        <v>85</v>
      </c>
      <c r="I22" s="15">
        <v>83</v>
      </c>
      <c r="J22" s="15">
        <f t="shared" si="0"/>
        <v>523</v>
      </c>
      <c r="K22" s="15">
        <f t="shared" si="1"/>
        <v>1569</v>
      </c>
      <c r="L22" s="22">
        <v>91</v>
      </c>
      <c r="M22" s="22">
        <v>94</v>
      </c>
      <c r="N22" s="27"/>
      <c r="O22" s="15">
        <v>90</v>
      </c>
      <c r="P22" s="27"/>
      <c r="Q22" s="22">
        <v>90</v>
      </c>
      <c r="R22" s="22">
        <v>91</v>
      </c>
      <c r="S22" s="27"/>
      <c r="T22" s="22">
        <v>81</v>
      </c>
      <c r="U22" s="22">
        <f t="shared" si="2"/>
        <v>537</v>
      </c>
      <c r="V22" s="22">
        <f t="shared" si="3"/>
        <v>1074</v>
      </c>
      <c r="W22" s="22">
        <v>82</v>
      </c>
      <c r="X22" s="22">
        <f t="shared" si="4"/>
        <v>2725</v>
      </c>
      <c r="Y22" s="13">
        <v>31</v>
      </c>
      <c r="Z22" s="35">
        <f t="shared" si="5"/>
        <v>87.9032258064516</v>
      </c>
      <c r="AA22" s="36">
        <f t="shared" si="6"/>
        <v>79.1129032258065</v>
      </c>
      <c r="AB22" s="36">
        <v>6</v>
      </c>
      <c r="AC22" s="35">
        <v>0</v>
      </c>
      <c r="AD22" s="36">
        <f t="shared" si="7"/>
        <v>85.1129032258065</v>
      </c>
    </row>
    <row r="23" ht="16.5" spans="1:30">
      <c r="A23" s="13">
        <v>20</v>
      </c>
      <c r="B23" s="17">
        <v>2018812057</v>
      </c>
      <c r="C23" s="17" t="s">
        <v>90</v>
      </c>
      <c r="D23" s="15">
        <v>86</v>
      </c>
      <c r="E23" s="15">
        <v>94</v>
      </c>
      <c r="F23" s="15">
        <v>85</v>
      </c>
      <c r="G23" s="15">
        <v>87</v>
      </c>
      <c r="H23" s="15">
        <v>88</v>
      </c>
      <c r="I23" s="15">
        <v>85</v>
      </c>
      <c r="J23" s="15">
        <f t="shared" si="0"/>
        <v>525</v>
      </c>
      <c r="K23" s="15">
        <f t="shared" si="1"/>
        <v>1575</v>
      </c>
      <c r="L23" s="22">
        <v>91</v>
      </c>
      <c r="M23" s="22">
        <v>95</v>
      </c>
      <c r="N23" s="27"/>
      <c r="O23" s="27"/>
      <c r="P23" s="22">
        <v>96</v>
      </c>
      <c r="Q23" s="22">
        <v>90</v>
      </c>
      <c r="R23" s="22">
        <v>80</v>
      </c>
      <c r="S23" s="22">
        <v>88</v>
      </c>
      <c r="T23" s="22">
        <v>80</v>
      </c>
      <c r="U23" s="22">
        <f t="shared" si="2"/>
        <v>620</v>
      </c>
      <c r="V23" s="22">
        <f t="shared" si="3"/>
        <v>1240</v>
      </c>
      <c r="W23" s="22">
        <v>84</v>
      </c>
      <c r="X23" s="22">
        <f t="shared" si="4"/>
        <v>2899</v>
      </c>
      <c r="Y23" s="13">
        <v>33</v>
      </c>
      <c r="Z23" s="35">
        <f t="shared" si="5"/>
        <v>87.8484848484848</v>
      </c>
      <c r="AA23" s="36">
        <f t="shared" si="6"/>
        <v>79.0636363636364</v>
      </c>
      <c r="AB23" s="36">
        <v>6</v>
      </c>
      <c r="AC23" s="35">
        <v>0</v>
      </c>
      <c r="AD23" s="36">
        <f t="shared" si="7"/>
        <v>85.0636363636364</v>
      </c>
    </row>
    <row r="24" ht="16.5" spans="1:30">
      <c r="A24" s="13">
        <v>21</v>
      </c>
      <c r="B24" s="20">
        <v>2018812023</v>
      </c>
      <c r="C24" s="20" t="s">
        <v>91</v>
      </c>
      <c r="D24" s="15">
        <v>85</v>
      </c>
      <c r="E24" s="15">
        <v>93</v>
      </c>
      <c r="F24" s="15">
        <v>84</v>
      </c>
      <c r="G24" s="15">
        <v>87</v>
      </c>
      <c r="H24" s="15">
        <v>87</v>
      </c>
      <c r="I24" s="15">
        <v>92</v>
      </c>
      <c r="J24" s="15">
        <f t="shared" si="0"/>
        <v>528</v>
      </c>
      <c r="K24" s="15">
        <f t="shared" si="1"/>
        <v>1584</v>
      </c>
      <c r="L24" s="22">
        <v>93</v>
      </c>
      <c r="M24" s="22">
        <v>86</v>
      </c>
      <c r="N24" s="22">
        <v>94</v>
      </c>
      <c r="O24" s="22">
        <v>89</v>
      </c>
      <c r="P24" s="27"/>
      <c r="Q24" s="27"/>
      <c r="R24" s="22">
        <v>82</v>
      </c>
      <c r="S24" s="22">
        <v>91</v>
      </c>
      <c r="T24" s="22">
        <v>80</v>
      </c>
      <c r="U24" s="22">
        <f t="shared" si="2"/>
        <v>615</v>
      </c>
      <c r="V24" s="22">
        <f t="shared" si="3"/>
        <v>1230</v>
      </c>
      <c r="W24" s="22">
        <v>83</v>
      </c>
      <c r="X24" s="22">
        <f t="shared" si="4"/>
        <v>2897</v>
      </c>
      <c r="Y24" s="13">
        <v>33</v>
      </c>
      <c r="Z24" s="35">
        <f t="shared" si="5"/>
        <v>87.7878787878788</v>
      </c>
      <c r="AA24" s="36">
        <f t="shared" si="6"/>
        <v>79.0090909090909</v>
      </c>
      <c r="AB24" s="36">
        <v>6</v>
      </c>
      <c r="AC24" s="35">
        <v>0</v>
      </c>
      <c r="AD24" s="36">
        <f t="shared" si="7"/>
        <v>85.0090909090909</v>
      </c>
    </row>
    <row r="25" ht="16.5" spans="1:30">
      <c r="A25" s="13">
        <v>22</v>
      </c>
      <c r="B25" s="17">
        <v>2018812050</v>
      </c>
      <c r="C25" s="17" t="s">
        <v>92</v>
      </c>
      <c r="D25" s="15">
        <v>91</v>
      </c>
      <c r="E25" s="15">
        <v>94</v>
      </c>
      <c r="F25" s="15">
        <v>78</v>
      </c>
      <c r="G25" s="15">
        <v>90</v>
      </c>
      <c r="H25" s="15">
        <v>88</v>
      </c>
      <c r="I25" s="15">
        <v>82</v>
      </c>
      <c r="J25" s="15">
        <f t="shared" si="0"/>
        <v>523</v>
      </c>
      <c r="K25" s="15">
        <f t="shared" si="1"/>
        <v>1569</v>
      </c>
      <c r="L25" s="22">
        <v>88</v>
      </c>
      <c r="M25" s="22">
        <v>94</v>
      </c>
      <c r="N25" s="22">
        <v>95</v>
      </c>
      <c r="O25" s="22">
        <v>94</v>
      </c>
      <c r="P25" s="27"/>
      <c r="Q25" s="27"/>
      <c r="R25" s="22">
        <v>80</v>
      </c>
      <c r="S25" s="27"/>
      <c r="T25" s="22">
        <v>80</v>
      </c>
      <c r="U25" s="22">
        <f t="shared" si="2"/>
        <v>531</v>
      </c>
      <c r="V25" s="22">
        <f t="shared" si="3"/>
        <v>1062</v>
      </c>
      <c r="W25" s="22">
        <v>85</v>
      </c>
      <c r="X25" s="22">
        <f t="shared" si="4"/>
        <v>2716</v>
      </c>
      <c r="Y25" s="37">
        <v>31</v>
      </c>
      <c r="Z25" s="35">
        <f t="shared" si="5"/>
        <v>87.6129032258064</v>
      </c>
      <c r="AA25" s="36">
        <f t="shared" si="6"/>
        <v>78.8516129032258</v>
      </c>
      <c r="AB25" s="36">
        <v>6</v>
      </c>
      <c r="AC25" s="35">
        <v>0</v>
      </c>
      <c r="AD25" s="36">
        <f t="shared" si="7"/>
        <v>84.8516129032258</v>
      </c>
    </row>
    <row r="26" ht="16.5" spans="1:30">
      <c r="A26" s="13">
        <v>23</v>
      </c>
      <c r="B26" s="17">
        <v>2018812013</v>
      </c>
      <c r="C26" s="17" t="s">
        <v>93</v>
      </c>
      <c r="D26" s="15">
        <v>82</v>
      </c>
      <c r="E26" s="15">
        <v>91</v>
      </c>
      <c r="F26" s="15">
        <v>87</v>
      </c>
      <c r="G26" s="15">
        <v>85</v>
      </c>
      <c r="H26" s="15">
        <v>86</v>
      </c>
      <c r="I26" s="15">
        <v>85</v>
      </c>
      <c r="J26" s="15">
        <f t="shared" si="0"/>
        <v>516</v>
      </c>
      <c r="K26" s="15">
        <f t="shared" si="1"/>
        <v>1548</v>
      </c>
      <c r="L26" s="22">
        <v>89</v>
      </c>
      <c r="M26" s="27"/>
      <c r="N26" s="27"/>
      <c r="O26" s="22">
        <v>90</v>
      </c>
      <c r="P26" s="22">
        <v>97</v>
      </c>
      <c r="Q26" s="22">
        <v>90</v>
      </c>
      <c r="R26" s="22">
        <v>88</v>
      </c>
      <c r="S26" s="27"/>
      <c r="T26" s="22">
        <v>84</v>
      </c>
      <c r="U26" s="22">
        <f t="shared" si="2"/>
        <v>538</v>
      </c>
      <c r="V26" s="22">
        <f t="shared" si="3"/>
        <v>1076</v>
      </c>
      <c r="W26" s="22">
        <v>83</v>
      </c>
      <c r="X26" s="22">
        <f t="shared" si="4"/>
        <v>2707</v>
      </c>
      <c r="Y26" s="22">
        <v>31</v>
      </c>
      <c r="Z26" s="35">
        <f t="shared" si="5"/>
        <v>87.3225806451613</v>
      </c>
      <c r="AA26" s="36">
        <f t="shared" si="6"/>
        <v>78.5903225806452</v>
      </c>
      <c r="AB26" s="36">
        <v>6</v>
      </c>
      <c r="AC26" s="35">
        <v>0</v>
      </c>
      <c r="AD26" s="36">
        <f t="shared" si="7"/>
        <v>84.5903225806452</v>
      </c>
    </row>
    <row r="27" ht="16.5" spans="1:30">
      <c r="A27" s="13">
        <v>24</v>
      </c>
      <c r="B27" s="17">
        <v>2018812029</v>
      </c>
      <c r="C27" s="17" t="s">
        <v>94</v>
      </c>
      <c r="D27" s="15">
        <v>92</v>
      </c>
      <c r="E27" s="15">
        <v>92</v>
      </c>
      <c r="F27" s="15">
        <v>85</v>
      </c>
      <c r="G27" s="15">
        <v>89</v>
      </c>
      <c r="H27" s="15">
        <v>87</v>
      </c>
      <c r="I27" s="15">
        <v>88</v>
      </c>
      <c r="J27" s="15">
        <f t="shared" si="0"/>
        <v>533</v>
      </c>
      <c r="K27" s="15">
        <f t="shared" si="1"/>
        <v>1599</v>
      </c>
      <c r="L27" s="22">
        <v>90</v>
      </c>
      <c r="M27" s="22">
        <v>86</v>
      </c>
      <c r="N27" s="22">
        <v>88</v>
      </c>
      <c r="O27" s="22">
        <v>72</v>
      </c>
      <c r="P27" s="27"/>
      <c r="Q27" s="27"/>
      <c r="R27" s="22">
        <v>87</v>
      </c>
      <c r="S27" s="22">
        <v>90</v>
      </c>
      <c r="T27" s="22">
        <v>86</v>
      </c>
      <c r="U27" s="22">
        <f t="shared" si="2"/>
        <v>599</v>
      </c>
      <c r="V27" s="22">
        <f t="shared" si="3"/>
        <v>1198</v>
      </c>
      <c r="W27" s="22">
        <v>83</v>
      </c>
      <c r="X27" s="22">
        <f t="shared" si="4"/>
        <v>2880</v>
      </c>
      <c r="Y27" s="13">
        <v>33</v>
      </c>
      <c r="Z27" s="35">
        <f t="shared" si="5"/>
        <v>87.2727272727273</v>
      </c>
      <c r="AA27" s="36">
        <f t="shared" si="6"/>
        <v>78.5454545454545</v>
      </c>
      <c r="AB27" s="36">
        <v>6</v>
      </c>
      <c r="AC27" s="35">
        <v>0</v>
      </c>
      <c r="AD27" s="36">
        <f t="shared" si="7"/>
        <v>84.5454545454545</v>
      </c>
    </row>
    <row r="28" ht="16.5" spans="1:30">
      <c r="A28" s="13">
        <v>25</v>
      </c>
      <c r="B28" s="17">
        <v>2018812062</v>
      </c>
      <c r="C28" s="17" t="s">
        <v>95</v>
      </c>
      <c r="D28" s="15">
        <v>92</v>
      </c>
      <c r="E28" s="15">
        <v>90</v>
      </c>
      <c r="F28" s="15">
        <v>82</v>
      </c>
      <c r="G28" s="15">
        <v>91</v>
      </c>
      <c r="H28" s="15">
        <v>83</v>
      </c>
      <c r="I28" s="15">
        <v>87</v>
      </c>
      <c r="J28" s="15">
        <f t="shared" si="0"/>
        <v>525</v>
      </c>
      <c r="K28" s="15">
        <f t="shared" si="1"/>
        <v>1575</v>
      </c>
      <c r="L28" s="22">
        <v>93</v>
      </c>
      <c r="M28" s="22">
        <v>86</v>
      </c>
      <c r="N28" s="27"/>
      <c r="O28" s="22">
        <v>92</v>
      </c>
      <c r="P28" s="27"/>
      <c r="Q28" s="22">
        <v>89</v>
      </c>
      <c r="R28" s="22">
        <v>84</v>
      </c>
      <c r="S28" s="22">
        <v>91</v>
      </c>
      <c r="T28" s="22">
        <v>76</v>
      </c>
      <c r="U28" s="22">
        <f t="shared" si="2"/>
        <v>611</v>
      </c>
      <c r="V28" s="22">
        <f t="shared" si="3"/>
        <v>1222</v>
      </c>
      <c r="W28" s="22">
        <v>81</v>
      </c>
      <c r="X28" s="22">
        <f t="shared" si="4"/>
        <v>2878</v>
      </c>
      <c r="Y28" s="13">
        <v>33</v>
      </c>
      <c r="Z28" s="35">
        <f t="shared" si="5"/>
        <v>87.2121212121212</v>
      </c>
      <c r="AA28" s="36">
        <f t="shared" si="6"/>
        <v>78.4909090909091</v>
      </c>
      <c r="AB28" s="36">
        <v>6</v>
      </c>
      <c r="AC28" s="35">
        <v>0</v>
      </c>
      <c r="AD28" s="36">
        <f t="shared" si="7"/>
        <v>84.4909090909091</v>
      </c>
    </row>
    <row r="29" ht="16.5" spans="1:30">
      <c r="A29" s="13">
        <v>26</v>
      </c>
      <c r="B29" s="17">
        <v>2018812055</v>
      </c>
      <c r="C29" s="17" t="s">
        <v>96</v>
      </c>
      <c r="D29" s="15">
        <v>81</v>
      </c>
      <c r="E29" s="15">
        <v>89</v>
      </c>
      <c r="F29" s="15">
        <v>86</v>
      </c>
      <c r="G29" s="15">
        <v>89</v>
      </c>
      <c r="H29" s="15">
        <v>96</v>
      </c>
      <c r="I29" s="15">
        <v>83</v>
      </c>
      <c r="J29" s="15">
        <f t="shared" si="0"/>
        <v>524</v>
      </c>
      <c r="K29" s="15">
        <f t="shared" si="1"/>
        <v>1572</v>
      </c>
      <c r="L29" s="22">
        <v>89</v>
      </c>
      <c r="M29" s="27"/>
      <c r="N29" s="22">
        <v>90</v>
      </c>
      <c r="O29" s="22">
        <v>93</v>
      </c>
      <c r="P29" s="27"/>
      <c r="Q29" s="27"/>
      <c r="R29" s="22">
        <v>83</v>
      </c>
      <c r="S29" s="27"/>
      <c r="T29" s="22">
        <v>79</v>
      </c>
      <c r="U29" s="22">
        <f t="shared" si="2"/>
        <v>434</v>
      </c>
      <c r="V29" s="22">
        <f t="shared" si="3"/>
        <v>868</v>
      </c>
      <c r="W29" s="22">
        <v>83</v>
      </c>
      <c r="X29" s="22">
        <f t="shared" si="4"/>
        <v>2523</v>
      </c>
      <c r="Y29" s="37">
        <v>29</v>
      </c>
      <c r="Z29" s="35">
        <f t="shared" si="5"/>
        <v>87</v>
      </c>
      <c r="AA29" s="36">
        <f t="shared" si="6"/>
        <v>78.3</v>
      </c>
      <c r="AB29" s="36">
        <v>6</v>
      </c>
      <c r="AC29" s="35">
        <v>0</v>
      </c>
      <c r="AD29" s="36">
        <f t="shared" si="7"/>
        <v>84.3</v>
      </c>
    </row>
    <row r="30" ht="16.5" spans="1:30">
      <c r="A30" s="13">
        <v>27</v>
      </c>
      <c r="B30" s="17">
        <v>2018812043</v>
      </c>
      <c r="C30" s="17" t="s">
        <v>97</v>
      </c>
      <c r="D30" s="15">
        <v>86</v>
      </c>
      <c r="E30" s="15">
        <v>94</v>
      </c>
      <c r="F30" s="15">
        <v>76</v>
      </c>
      <c r="G30" s="15">
        <v>87</v>
      </c>
      <c r="H30" s="15">
        <v>87</v>
      </c>
      <c r="I30" s="15">
        <v>87</v>
      </c>
      <c r="J30" s="15">
        <f t="shared" si="0"/>
        <v>517</v>
      </c>
      <c r="K30" s="15">
        <f t="shared" si="1"/>
        <v>1551</v>
      </c>
      <c r="L30" s="27"/>
      <c r="M30" s="27"/>
      <c r="N30" s="27"/>
      <c r="O30" s="22">
        <v>88</v>
      </c>
      <c r="P30" s="27"/>
      <c r="Q30" s="22">
        <v>95</v>
      </c>
      <c r="R30" s="22">
        <v>89</v>
      </c>
      <c r="S30" s="27"/>
      <c r="T30" s="22">
        <v>82</v>
      </c>
      <c r="U30" s="22">
        <f t="shared" si="2"/>
        <v>354</v>
      </c>
      <c r="V30" s="22">
        <f t="shared" si="3"/>
        <v>708</v>
      </c>
      <c r="W30" s="22">
        <v>83</v>
      </c>
      <c r="X30" s="22">
        <f t="shared" si="4"/>
        <v>2342</v>
      </c>
      <c r="Y30" s="13">
        <v>27</v>
      </c>
      <c r="Z30" s="35">
        <f t="shared" si="5"/>
        <v>86.7407407407407</v>
      </c>
      <c r="AA30" s="36">
        <f t="shared" si="6"/>
        <v>78.0666666666667</v>
      </c>
      <c r="AB30" s="36">
        <v>6</v>
      </c>
      <c r="AC30" s="35">
        <v>0</v>
      </c>
      <c r="AD30" s="36">
        <f t="shared" si="7"/>
        <v>84.0666666666667</v>
      </c>
    </row>
    <row r="31" ht="16.5" spans="1:30">
      <c r="A31" s="13">
        <v>28</v>
      </c>
      <c r="B31" s="17">
        <v>2018812012</v>
      </c>
      <c r="C31" s="17" t="s">
        <v>98</v>
      </c>
      <c r="D31" s="15">
        <v>82</v>
      </c>
      <c r="E31" s="15">
        <v>90</v>
      </c>
      <c r="F31" s="15">
        <v>88</v>
      </c>
      <c r="G31" s="15">
        <v>86</v>
      </c>
      <c r="H31" s="15">
        <v>86</v>
      </c>
      <c r="I31" s="15">
        <v>86</v>
      </c>
      <c r="J31" s="15">
        <f t="shared" si="0"/>
        <v>518</v>
      </c>
      <c r="K31" s="15">
        <f t="shared" si="1"/>
        <v>1554</v>
      </c>
      <c r="L31" s="22">
        <v>90</v>
      </c>
      <c r="M31" s="27"/>
      <c r="N31" s="27"/>
      <c r="O31" s="22">
        <v>68</v>
      </c>
      <c r="P31" s="22">
        <v>94</v>
      </c>
      <c r="Q31" s="22">
        <v>89</v>
      </c>
      <c r="R31" s="22">
        <v>93</v>
      </c>
      <c r="S31" s="27"/>
      <c r="T31" s="22">
        <v>85</v>
      </c>
      <c r="U31" s="22">
        <f t="shared" si="2"/>
        <v>519</v>
      </c>
      <c r="V31" s="22">
        <f t="shared" si="3"/>
        <v>1038</v>
      </c>
      <c r="W31" s="22">
        <v>86</v>
      </c>
      <c r="X31" s="22">
        <f t="shared" si="4"/>
        <v>2678</v>
      </c>
      <c r="Y31" s="13">
        <v>31</v>
      </c>
      <c r="Z31" s="35">
        <f t="shared" si="5"/>
        <v>86.3870967741936</v>
      </c>
      <c r="AA31" s="36">
        <f t="shared" si="6"/>
        <v>77.7483870967742</v>
      </c>
      <c r="AB31" s="36">
        <v>6</v>
      </c>
      <c r="AC31" s="35">
        <v>0</v>
      </c>
      <c r="AD31" s="36">
        <f t="shared" si="7"/>
        <v>83.7483870967742</v>
      </c>
    </row>
    <row r="32" ht="16.5" spans="1:30">
      <c r="A32" s="13">
        <v>29</v>
      </c>
      <c r="B32" s="17">
        <v>2018812056</v>
      </c>
      <c r="C32" s="17" t="s">
        <v>99</v>
      </c>
      <c r="D32" s="15">
        <v>86</v>
      </c>
      <c r="E32" s="15">
        <v>91</v>
      </c>
      <c r="F32" s="15">
        <v>70</v>
      </c>
      <c r="G32" s="15">
        <v>98</v>
      </c>
      <c r="H32" s="15">
        <v>88</v>
      </c>
      <c r="I32" s="15">
        <v>83</v>
      </c>
      <c r="J32" s="15">
        <f t="shared" si="0"/>
        <v>516</v>
      </c>
      <c r="K32" s="15">
        <f t="shared" si="1"/>
        <v>1548</v>
      </c>
      <c r="L32" s="22">
        <v>88</v>
      </c>
      <c r="M32" s="22">
        <v>92</v>
      </c>
      <c r="N32" s="27"/>
      <c r="O32" s="22">
        <v>93</v>
      </c>
      <c r="P32" s="27"/>
      <c r="Q32" s="22">
        <v>91</v>
      </c>
      <c r="R32" s="22">
        <v>87</v>
      </c>
      <c r="S32" s="27"/>
      <c r="T32" s="22">
        <v>60</v>
      </c>
      <c r="U32" s="22">
        <f t="shared" si="2"/>
        <v>511</v>
      </c>
      <c r="V32" s="22">
        <f t="shared" si="3"/>
        <v>1022</v>
      </c>
      <c r="W32" s="22">
        <v>82</v>
      </c>
      <c r="X32" s="22">
        <f t="shared" si="4"/>
        <v>2652</v>
      </c>
      <c r="Y32" s="13">
        <v>31</v>
      </c>
      <c r="Z32" s="35">
        <f t="shared" si="5"/>
        <v>85.5483870967742</v>
      </c>
      <c r="AA32" s="36">
        <f t="shared" si="6"/>
        <v>76.9935483870968</v>
      </c>
      <c r="AB32" s="36">
        <v>6.7</v>
      </c>
      <c r="AC32" s="35">
        <v>0</v>
      </c>
      <c r="AD32" s="36">
        <f t="shared" si="7"/>
        <v>83.6935483870968</v>
      </c>
    </row>
    <row r="33" ht="16.5" spans="1:30">
      <c r="A33" s="13">
        <v>30</v>
      </c>
      <c r="B33" s="17">
        <v>2018812004</v>
      </c>
      <c r="C33" s="17" t="s">
        <v>100</v>
      </c>
      <c r="D33" s="15">
        <v>83</v>
      </c>
      <c r="E33" s="15">
        <v>90</v>
      </c>
      <c r="F33" s="15">
        <v>77</v>
      </c>
      <c r="G33" s="15">
        <v>97</v>
      </c>
      <c r="H33" s="15">
        <v>82</v>
      </c>
      <c r="I33" s="15">
        <v>85</v>
      </c>
      <c r="J33" s="15">
        <f t="shared" si="0"/>
        <v>514</v>
      </c>
      <c r="K33" s="15">
        <f t="shared" si="1"/>
        <v>1542</v>
      </c>
      <c r="L33" s="22">
        <v>90</v>
      </c>
      <c r="M33" s="22">
        <v>86</v>
      </c>
      <c r="N33" s="27"/>
      <c r="O33" s="22">
        <v>86</v>
      </c>
      <c r="P33" s="27"/>
      <c r="Q33" s="27"/>
      <c r="R33" s="22">
        <v>85</v>
      </c>
      <c r="S33" s="22">
        <v>92</v>
      </c>
      <c r="T33" s="22">
        <v>82</v>
      </c>
      <c r="U33" s="22">
        <f t="shared" si="2"/>
        <v>521</v>
      </c>
      <c r="V33" s="22">
        <f t="shared" si="3"/>
        <v>1042</v>
      </c>
      <c r="W33" s="22">
        <v>84</v>
      </c>
      <c r="X33" s="22">
        <f t="shared" si="4"/>
        <v>2668</v>
      </c>
      <c r="Y33" s="13">
        <v>31</v>
      </c>
      <c r="Z33" s="35">
        <f t="shared" si="5"/>
        <v>86.0645161290323</v>
      </c>
      <c r="AA33" s="36">
        <f t="shared" si="6"/>
        <v>77.458064516129</v>
      </c>
      <c r="AB33" s="36">
        <v>6</v>
      </c>
      <c r="AC33" s="35">
        <v>0</v>
      </c>
      <c r="AD33" s="36">
        <f t="shared" si="7"/>
        <v>83.458064516129</v>
      </c>
    </row>
    <row r="34" ht="16.5" spans="1:30">
      <c r="A34" s="13">
        <v>31</v>
      </c>
      <c r="B34" s="14">
        <v>2018812047</v>
      </c>
      <c r="C34" s="14" t="s">
        <v>101</v>
      </c>
      <c r="D34" s="15">
        <v>87</v>
      </c>
      <c r="E34" s="15">
        <v>93</v>
      </c>
      <c r="F34" s="15">
        <v>79</v>
      </c>
      <c r="G34" s="15">
        <v>83</v>
      </c>
      <c r="H34" s="15">
        <v>87</v>
      </c>
      <c r="I34" s="15">
        <v>84</v>
      </c>
      <c r="J34" s="15">
        <f t="shared" si="0"/>
        <v>513</v>
      </c>
      <c r="K34" s="15">
        <f t="shared" si="1"/>
        <v>1539</v>
      </c>
      <c r="L34" s="22">
        <v>88</v>
      </c>
      <c r="M34" s="22">
        <v>85</v>
      </c>
      <c r="N34" s="22">
        <v>96</v>
      </c>
      <c r="O34" s="22">
        <v>80</v>
      </c>
      <c r="P34" s="27"/>
      <c r="Q34" s="27"/>
      <c r="R34" s="22">
        <v>83</v>
      </c>
      <c r="S34" s="27"/>
      <c r="T34" s="22">
        <v>84</v>
      </c>
      <c r="U34" s="22">
        <f t="shared" si="2"/>
        <v>516</v>
      </c>
      <c r="V34" s="22">
        <f t="shared" si="3"/>
        <v>1032</v>
      </c>
      <c r="W34" s="22">
        <v>85</v>
      </c>
      <c r="X34" s="22">
        <f t="shared" si="4"/>
        <v>2656</v>
      </c>
      <c r="Y34" s="37">
        <v>31</v>
      </c>
      <c r="Z34" s="35">
        <f t="shared" si="5"/>
        <v>85.6774193548387</v>
      </c>
      <c r="AA34" s="36">
        <f t="shared" si="6"/>
        <v>77.1096774193548</v>
      </c>
      <c r="AB34" s="36">
        <v>6</v>
      </c>
      <c r="AC34" s="35">
        <v>0</v>
      </c>
      <c r="AD34" s="36">
        <f t="shared" si="7"/>
        <v>83.1096774193548</v>
      </c>
    </row>
    <row r="35" ht="16.5" spans="1:30">
      <c r="A35" s="13">
        <v>32</v>
      </c>
      <c r="B35" s="17">
        <v>2018812042</v>
      </c>
      <c r="C35" s="20" t="s">
        <v>102</v>
      </c>
      <c r="D35" s="15">
        <v>90</v>
      </c>
      <c r="E35" s="15">
        <v>90</v>
      </c>
      <c r="F35" s="15">
        <v>79</v>
      </c>
      <c r="G35" s="15">
        <v>88</v>
      </c>
      <c r="H35" s="15">
        <v>83</v>
      </c>
      <c r="I35" s="15">
        <v>86</v>
      </c>
      <c r="J35" s="15">
        <f t="shared" si="0"/>
        <v>516</v>
      </c>
      <c r="K35" s="15">
        <f t="shared" si="1"/>
        <v>1548</v>
      </c>
      <c r="L35" s="27"/>
      <c r="M35" s="22">
        <v>85</v>
      </c>
      <c r="N35" s="27"/>
      <c r="O35" s="22">
        <v>68</v>
      </c>
      <c r="P35" s="27"/>
      <c r="Q35" s="22">
        <v>93</v>
      </c>
      <c r="R35" s="22">
        <v>81</v>
      </c>
      <c r="S35" s="27"/>
      <c r="T35" s="22">
        <v>83</v>
      </c>
      <c r="U35" s="22">
        <f t="shared" si="2"/>
        <v>410</v>
      </c>
      <c r="V35" s="22">
        <f t="shared" si="3"/>
        <v>820</v>
      </c>
      <c r="W35" s="22">
        <v>83</v>
      </c>
      <c r="X35" s="22">
        <f t="shared" si="4"/>
        <v>2451</v>
      </c>
      <c r="Y35" s="13">
        <v>29</v>
      </c>
      <c r="Z35" s="35">
        <f t="shared" si="5"/>
        <v>84.5172413793103</v>
      </c>
      <c r="AA35" s="36">
        <f t="shared" si="6"/>
        <v>76.0655172413793</v>
      </c>
      <c r="AB35" s="36">
        <v>6.7</v>
      </c>
      <c r="AC35" s="35">
        <v>0</v>
      </c>
      <c r="AD35" s="36">
        <f t="shared" si="7"/>
        <v>82.7655172413793</v>
      </c>
    </row>
    <row r="36" ht="16.5" spans="1:30">
      <c r="A36" s="13">
        <v>33</v>
      </c>
      <c r="B36" s="17">
        <v>2018812030</v>
      </c>
      <c r="C36" s="17" t="s">
        <v>103</v>
      </c>
      <c r="D36" s="15">
        <v>88</v>
      </c>
      <c r="E36" s="15">
        <v>88</v>
      </c>
      <c r="F36" s="15">
        <v>66</v>
      </c>
      <c r="G36" s="15">
        <v>84</v>
      </c>
      <c r="H36" s="15">
        <v>88</v>
      </c>
      <c r="I36" s="15">
        <v>89</v>
      </c>
      <c r="J36" s="15">
        <f t="shared" si="0"/>
        <v>503</v>
      </c>
      <c r="K36" s="15">
        <f t="shared" si="1"/>
        <v>1509</v>
      </c>
      <c r="L36" s="22">
        <v>91</v>
      </c>
      <c r="M36" s="22">
        <v>93</v>
      </c>
      <c r="N36" s="22">
        <v>91</v>
      </c>
      <c r="O36" s="22">
        <v>68</v>
      </c>
      <c r="P36" s="22">
        <v>97</v>
      </c>
      <c r="Q36" s="27"/>
      <c r="R36" s="22">
        <v>92</v>
      </c>
      <c r="S36" s="27"/>
      <c r="T36" s="22">
        <v>78</v>
      </c>
      <c r="U36" s="22">
        <f t="shared" si="2"/>
        <v>610</v>
      </c>
      <c r="V36" s="22">
        <f t="shared" si="3"/>
        <v>1220</v>
      </c>
      <c r="W36" s="22">
        <v>82</v>
      </c>
      <c r="X36" s="22">
        <f t="shared" si="4"/>
        <v>2811</v>
      </c>
      <c r="Y36" s="13">
        <v>33</v>
      </c>
      <c r="Z36" s="35">
        <f t="shared" si="5"/>
        <v>85.1818181818182</v>
      </c>
      <c r="AA36" s="36">
        <f t="shared" si="6"/>
        <v>76.6636363636364</v>
      </c>
      <c r="AB36" s="36">
        <v>6</v>
      </c>
      <c r="AC36" s="35">
        <v>0</v>
      </c>
      <c r="AD36" s="36">
        <f t="shared" si="7"/>
        <v>82.6636363636364</v>
      </c>
    </row>
    <row r="37" ht="16.5" spans="1:30">
      <c r="A37" s="13">
        <v>34</v>
      </c>
      <c r="B37" s="17">
        <v>2018812003</v>
      </c>
      <c r="C37" s="17" t="s">
        <v>104</v>
      </c>
      <c r="D37" s="15">
        <v>85</v>
      </c>
      <c r="E37" s="15">
        <v>88</v>
      </c>
      <c r="F37" s="15">
        <v>79</v>
      </c>
      <c r="G37" s="15">
        <v>84</v>
      </c>
      <c r="H37" s="15">
        <v>83</v>
      </c>
      <c r="I37" s="15">
        <v>90</v>
      </c>
      <c r="J37" s="15">
        <f t="shared" si="0"/>
        <v>509</v>
      </c>
      <c r="K37" s="15">
        <f t="shared" si="1"/>
        <v>1527</v>
      </c>
      <c r="L37" s="22">
        <v>91</v>
      </c>
      <c r="M37" s="22">
        <v>85</v>
      </c>
      <c r="N37" s="22">
        <v>80</v>
      </c>
      <c r="O37" s="27"/>
      <c r="P37" s="22">
        <v>94</v>
      </c>
      <c r="Q37" s="27"/>
      <c r="R37" s="22">
        <v>88</v>
      </c>
      <c r="S37" s="22">
        <v>85</v>
      </c>
      <c r="T37" s="22">
        <v>75</v>
      </c>
      <c r="U37" s="22">
        <f t="shared" si="2"/>
        <v>598</v>
      </c>
      <c r="V37" s="22">
        <f t="shared" si="3"/>
        <v>1196</v>
      </c>
      <c r="W37" s="22">
        <v>82</v>
      </c>
      <c r="X37" s="22">
        <f t="shared" si="4"/>
        <v>2805</v>
      </c>
      <c r="Y37" s="13">
        <v>33</v>
      </c>
      <c r="Z37" s="35">
        <f t="shared" si="5"/>
        <v>85</v>
      </c>
      <c r="AA37" s="36">
        <f t="shared" si="6"/>
        <v>76.5</v>
      </c>
      <c r="AB37" s="36">
        <v>6</v>
      </c>
      <c r="AC37" s="35">
        <v>0</v>
      </c>
      <c r="AD37" s="36">
        <f t="shared" si="7"/>
        <v>82.5</v>
      </c>
    </row>
    <row r="38" ht="16.5" spans="1:30">
      <c r="A38" s="13">
        <v>35</v>
      </c>
      <c r="B38" s="17">
        <v>2018812017</v>
      </c>
      <c r="C38" s="17" t="s">
        <v>105</v>
      </c>
      <c r="D38" s="15">
        <v>86</v>
      </c>
      <c r="E38" s="15">
        <v>89</v>
      </c>
      <c r="F38" s="15">
        <v>85</v>
      </c>
      <c r="G38" s="15">
        <v>85</v>
      </c>
      <c r="H38" s="15">
        <v>85</v>
      </c>
      <c r="I38" s="15">
        <v>92</v>
      </c>
      <c r="J38" s="15">
        <f t="shared" si="0"/>
        <v>522</v>
      </c>
      <c r="K38" s="15">
        <f t="shared" si="1"/>
        <v>1566</v>
      </c>
      <c r="L38" s="22">
        <v>90</v>
      </c>
      <c r="M38" s="22">
        <v>85</v>
      </c>
      <c r="N38" s="22">
        <v>94</v>
      </c>
      <c r="O38" s="15">
        <v>68</v>
      </c>
      <c r="P38" s="27"/>
      <c r="Q38" s="27"/>
      <c r="R38" s="22">
        <v>90</v>
      </c>
      <c r="S38" s="22">
        <v>84</v>
      </c>
      <c r="T38" s="22">
        <v>61</v>
      </c>
      <c r="U38" s="22">
        <f t="shared" si="2"/>
        <v>572</v>
      </c>
      <c r="V38" s="22">
        <f t="shared" si="3"/>
        <v>1144</v>
      </c>
      <c r="W38" s="22">
        <v>83</v>
      </c>
      <c r="X38" s="22">
        <f t="shared" si="4"/>
        <v>2793</v>
      </c>
      <c r="Y38" s="13">
        <v>33</v>
      </c>
      <c r="Z38" s="35">
        <f t="shared" si="5"/>
        <v>84.6363636363636</v>
      </c>
      <c r="AA38" s="36">
        <f t="shared" si="6"/>
        <v>76.1727272727273</v>
      </c>
      <c r="AB38" s="36">
        <v>6</v>
      </c>
      <c r="AC38" s="35">
        <v>0</v>
      </c>
      <c r="AD38" s="36">
        <f t="shared" si="7"/>
        <v>82.1727272727273</v>
      </c>
    </row>
    <row r="39" ht="16.5" spans="1:30">
      <c r="A39" s="13">
        <v>36</v>
      </c>
      <c r="B39" s="17">
        <v>2018812026</v>
      </c>
      <c r="C39" s="17" t="s">
        <v>106</v>
      </c>
      <c r="D39" s="15">
        <v>81</v>
      </c>
      <c r="E39" s="15">
        <v>92</v>
      </c>
      <c r="F39" s="15">
        <v>75</v>
      </c>
      <c r="G39" s="15">
        <v>83</v>
      </c>
      <c r="H39" s="15">
        <v>87</v>
      </c>
      <c r="I39" s="15">
        <v>86</v>
      </c>
      <c r="J39" s="15">
        <f t="shared" si="0"/>
        <v>504</v>
      </c>
      <c r="K39" s="15">
        <f t="shared" si="1"/>
        <v>1512</v>
      </c>
      <c r="L39" s="22">
        <v>88</v>
      </c>
      <c r="M39" s="22">
        <v>89</v>
      </c>
      <c r="N39" s="22">
        <v>83</v>
      </c>
      <c r="O39" s="22">
        <v>83</v>
      </c>
      <c r="P39" s="27"/>
      <c r="Q39" s="27"/>
      <c r="R39" s="22">
        <v>82</v>
      </c>
      <c r="S39" s="22">
        <v>89</v>
      </c>
      <c r="T39" s="22">
        <v>81</v>
      </c>
      <c r="U39" s="22">
        <f t="shared" si="2"/>
        <v>595</v>
      </c>
      <c r="V39" s="22">
        <f t="shared" si="3"/>
        <v>1190</v>
      </c>
      <c r="W39" s="22">
        <v>83</v>
      </c>
      <c r="X39" s="22">
        <f t="shared" si="4"/>
        <v>2785</v>
      </c>
      <c r="Y39" s="13">
        <v>33</v>
      </c>
      <c r="Z39" s="35">
        <f t="shared" si="5"/>
        <v>84.3939393939394</v>
      </c>
      <c r="AA39" s="36">
        <f t="shared" si="6"/>
        <v>75.9545454545455</v>
      </c>
      <c r="AB39" s="36">
        <v>6</v>
      </c>
      <c r="AC39" s="35">
        <v>0</v>
      </c>
      <c r="AD39" s="36">
        <f t="shared" si="7"/>
        <v>81.9545454545455</v>
      </c>
    </row>
    <row r="40" ht="16.5" spans="1:30">
      <c r="A40" s="13">
        <v>37</v>
      </c>
      <c r="B40" s="20">
        <v>2018812025</v>
      </c>
      <c r="C40" s="20" t="s">
        <v>107</v>
      </c>
      <c r="D40" s="15">
        <v>90</v>
      </c>
      <c r="E40" s="15">
        <v>88</v>
      </c>
      <c r="F40" s="15">
        <v>78</v>
      </c>
      <c r="G40" s="15">
        <v>80</v>
      </c>
      <c r="H40" s="15">
        <v>84</v>
      </c>
      <c r="I40" s="15">
        <v>87</v>
      </c>
      <c r="J40" s="15">
        <f t="shared" si="0"/>
        <v>507</v>
      </c>
      <c r="K40" s="15">
        <f t="shared" si="1"/>
        <v>1521</v>
      </c>
      <c r="L40" s="22">
        <v>88</v>
      </c>
      <c r="M40" s="22">
        <v>85</v>
      </c>
      <c r="N40" s="27"/>
      <c r="O40" s="22">
        <v>80</v>
      </c>
      <c r="P40" s="27"/>
      <c r="Q40" s="22">
        <v>88</v>
      </c>
      <c r="R40" s="22">
        <v>84</v>
      </c>
      <c r="S40" s="27"/>
      <c r="T40" s="22">
        <v>78</v>
      </c>
      <c r="U40" s="22">
        <f t="shared" si="2"/>
        <v>503</v>
      </c>
      <c r="V40" s="22">
        <f t="shared" si="3"/>
        <v>1006</v>
      </c>
      <c r="W40" s="22">
        <v>81</v>
      </c>
      <c r="X40" s="22">
        <f t="shared" si="4"/>
        <v>2608</v>
      </c>
      <c r="Y40" s="13">
        <v>31</v>
      </c>
      <c r="Z40" s="35">
        <f t="shared" si="5"/>
        <v>84.1290322580645</v>
      </c>
      <c r="AA40" s="36">
        <f t="shared" si="6"/>
        <v>75.7161290322581</v>
      </c>
      <c r="AB40" s="36">
        <v>6</v>
      </c>
      <c r="AC40" s="35">
        <v>0</v>
      </c>
      <c r="AD40" s="36">
        <f t="shared" si="7"/>
        <v>81.7161290322581</v>
      </c>
    </row>
    <row r="41" ht="16.5" spans="1:30">
      <c r="A41" s="13">
        <v>38</v>
      </c>
      <c r="B41" s="17">
        <v>2018812037</v>
      </c>
      <c r="C41" s="17" t="s">
        <v>108</v>
      </c>
      <c r="D41" s="15">
        <v>83</v>
      </c>
      <c r="E41" s="15">
        <v>89</v>
      </c>
      <c r="F41" s="15">
        <v>86</v>
      </c>
      <c r="G41" s="15">
        <v>85</v>
      </c>
      <c r="H41" s="15">
        <v>86</v>
      </c>
      <c r="I41" s="15">
        <v>85</v>
      </c>
      <c r="J41" s="15">
        <f t="shared" si="0"/>
        <v>514</v>
      </c>
      <c r="K41" s="15">
        <f t="shared" si="1"/>
        <v>1542</v>
      </c>
      <c r="L41" s="22">
        <v>88</v>
      </c>
      <c r="M41" s="22">
        <v>87</v>
      </c>
      <c r="N41" s="27"/>
      <c r="O41" s="22">
        <v>82</v>
      </c>
      <c r="P41" s="27"/>
      <c r="Q41" s="27"/>
      <c r="R41" s="22">
        <v>83</v>
      </c>
      <c r="S41" s="22">
        <v>89</v>
      </c>
      <c r="T41" s="22">
        <v>60</v>
      </c>
      <c r="U41" s="22">
        <f t="shared" si="2"/>
        <v>489</v>
      </c>
      <c r="V41" s="22">
        <f t="shared" si="3"/>
        <v>978</v>
      </c>
      <c r="W41" s="22">
        <v>85</v>
      </c>
      <c r="X41" s="22">
        <f t="shared" si="4"/>
        <v>2605</v>
      </c>
      <c r="Y41" s="13">
        <v>31</v>
      </c>
      <c r="Z41" s="35">
        <f t="shared" si="5"/>
        <v>84.0322580645161</v>
      </c>
      <c r="AA41" s="36">
        <f t="shared" si="6"/>
        <v>75.6290322580645</v>
      </c>
      <c r="AB41" s="36">
        <v>6</v>
      </c>
      <c r="AC41" s="35">
        <v>0</v>
      </c>
      <c r="AD41" s="36">
        <f t="shared" si="7"/>
        <v>81.6290322580645</v>
      </c>
    </row>
    <row r="42" ht="16.5" spans="1:30">
      <c r="A42" s="23">
        <v>39</v>
      </c>
      <c r="B42" s="17">
        <v>2018812008</v>
      </c>
      <c r="C42" s="17" t="s">
        <v>109</v>
      </c>
      <c r="D42" s="24">
        <v>84</v>
      </c>
      <c r="E42" s="24">
        <v>90</v>
      </c>
      <c r="F42" s="24">
        <v>69</v>
      </c>
      <c r="G42" s="24">
        <v>84</v>
      </c>
      <c r="H42" s="24">
        <v>94</v>
      </c>
      <c r="I42" s="24">
        <v>83</v>
      </c>
      <c r="J42" s="24">
        <f t="shared" si="0"/>
        <v>504</v>
      </c>
      <c r="K42" s="15">
        <f t="shared" si="1"/>
        <v>1512</v>
      </c>
      <c r="L42" s="28">
        <v>88</v>
      </c>
      <c r="M42" s="28">
        <v>85</v>
      </c>
      <c r="N42" s="28">
        <v>89</v>
      </c>
      <c r="O42" s="28">
        <v>68</v>
      </c>
      <c r="P42" s="29"/>
      <c r="Q42" s="29"/>
      <c r="R42" s="28">
        <v>81</v>
      </c>
      <c r="S42" s="28">
        <v>89</v>
      </c>
      <c r="T42" s="28">
        <v>82</v>
      </c>
      <c r="U42" s="22">
        <f t="shared" si="2"/>
        <v>582</v>
      </c>
      <c r="V42" s="22">
        <f t="shared" si="3"/>
        <v>1164</v>
      </c>
      <c r="W42" s="28">
        <v>84</v>
      </c>
      <c r="X42" s="22">
        <f t="shared" si="4"/>
        <v>2760</v>
      </c>
      <c r="Y42" s="23">
        <v>33</v>
      </c>
      <c r="Z42" s="35">
        <f t="shared" si="5"/>
        <v>83.6363636363636</v>
      </c>
      <c r="AA42" s="36">
        <f t="shared" si="6"/>
        <v>75.2727272727273</v>
      </c>
      <c r="AB42" s="36">
        <v>6</v>
      </c>
      <c r="AC42" s="35">
        <v>0</v>
      </c>
      <c r="AD42" s="36">
        <f t="shared" si="7"/>
        <v>81.2727272727273</v>
      </c>
    </row>
  </sheetData>
  <sortState ref="B4:AD42">
    <sortCondition ref="AD4:AD42" descending="1"/>
  </sortState>
  <mergeCells count="14">
    <mergeCell ref="A1:AD1"/>
    <mergeCell ref="A2:A3"/>
    <mergeCell ref="B2:B3"/>
    <mergeCell ref="C2:C3"/>
    <mergeCell ref="J2:J3"/>
    <mergeCell ref="K2:K3"/>
    <mergeCell ref="U2:U3"/>
    <mergeCell ref="V2:V3"/>
    <mergeCell ref="Y2:Y3"/>
    <mergeCell ref="Z2:Z3"/>
    <mergeCell ref="AA2:AA3"/>
    <mergeCell ref="AB2:AB3"/>
    <mergeCell ref="AC2:AC3"/>
    <mergeCell ref="AD2:AD3"/>
  </mergeCells>
  <pageMargins left="0" right="0" top="0.15748031496063" bottom="0.15748031496063" header="0" footer="0"/>
  <pageSetup paperSize="9" scale="7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2018级俄语</vt:lpstr>
      <vt:lpstr>2018级日语</vt:lpstr>
      <vt:lpstr>2018级英语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李萌</cp:lastModifiedBy>
  <dcterms:created xsi:type="dcterms:W3CDTF">2006-09-13T11:21:00Z</dcterms:created>
  <dcterms:modified xsi:type="dcterms:W3CDTF">2019-09-16T08:59:26Z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2052-11.1.0.9069</vt:lpwstr>
  </property>
</Properties>
</file>